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BA4A50F4-C9F0-4882-A70C-B07C91E12DA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5" i="1" l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116" i="1" s="1"/>
  <c r="F6" i="1"/>
  <c r="F106" i="1"/>
  <c r="F105" i="1"/>
  <c r="F85" i="1"/>
  <c r="F99" i="1"/>
  <c r="F86" i="1"/>
  <c r="F81" i="1"/>
  <c r="F66" i="1"/>
  <c r="F47" i="1"/>
  <c r="F32" i="1"/>
  <c r="F21" i="1"/>
  <c r="F77" i="1"/>
  <c r="F112" i="1"/>
  <c r="F113" i="1"/>
  <c r="F111" i="1"/>
  <c r="F110" i="1"/>
  <c r="F68" i="1"/>
  <c r="F108" i="1"/>
  <c r="F107" i="1"/>
  <c r="F104" i="1"/>
  <c r="F103" i="1"/>
  <c r="F102" i="1"/>
  <c r="F101" i="1"/>
  <c r="F100" i="1"/>
  <c r="F98" i="1"/>
  <c r="F109" i="1"/>
  <c r="F97" i="1"/>
  <c r="F96" i="1"/>
  <c r="F95" i="1"/>
  <c r="F92" i="1"/>
  <c r="F91" i="1"/>
  <c r="F90" i="1"/>
  <c r="F94" i="1"/>
  <c r="F89" i="1"/>
  <c r="F93" i="1"/>
  <c r="F87" i="1"/>
  <c r="F88" i="1"/>
  <c r="F84" i="1"/>
  <c r="F83" i="1"/>
  <c r="F82" i="1"/>
  <c r="F80" i="1"/>
  <c r="F78" i="1"/>
  <c r="F75" i="1"/>
  <c r="F74" i="1"/>
  <c r="F72" i="1"/>
  <c r="F71" i="1"/>
  <c r="F70" i="1"/>
  <c r="F69" i="1"/>
  <c r="F67" i="1"/>
  <c r="F65" i="1"/>
  <c r="F76" i="1"/>
  <c r="F73" i="1"/>
  <c r="F79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5" i="1"/>
  <c r="F44" i="1"/>
  <c r="F43" i="1"/>
  <c r="F42" i="1"/>
  <c r="F41" i="1"/>
  <c r="F15" i="1"/>
  <c r="F39" i="1" l="1"/>
  <c r="F30" i="1"/>
  <c r="F13" i="1"/>
  <c r="F38" i="1"/>
  <c r="F29" i="1"/>
  <c r="F20" i="1"/>
  <c r="F33" i="1"/>
  <c r="F8" i="1"/>
  <c r="F114" i="1" s="1"/>
  <c r="F35" i="1"/>
  <c r="F26" i="1"/>
  <c r="F22" i="1"/>
  <c r="F10" i="1"/>
  <c r="F34" i="1"/>
  <c r="F25" i="1"/>
  <c r="F16" i="1"/>
  <c r="F9" i="1"/>
  <c r="F37" i="1"/>
  <c r="F28" i="1"/>
  <c r="F24" i="1"/>
  <c r="F19" i="1"/>
  <c r="F12" i="1"/>
  <c r="F40" i="1"/>
  <c r="F36" i="1"/>
  <c r="F31" i="1"/>
  <c r="F27" i="1"/>
  <c r="F23" i="1"/>
  <c r="F18" i="1"/>
  <c r="F14" i="1"/>
  <c r="F11" i="1"/>
  <c r="F7" i="1"/>
  <c r="F17" i="1"/>
</calcChain>
</file>

<file path=xl/sharedStrings.xml><?xml version="1.0" encoding="utf-8"?>
<sst xmlns="http://schemas.openxmlformats.org/spreadsheetml/2006/main" count="338" uniqueCount="195">
  <si>
    <t>ELENCO PRODOTTI</t>
  </si>
  <si>
    <t>DESCRIZIONE</t>
  </si>
  <si>
    <t>pz.</t>
  </si>
  <si>
    <t>Kg.</t>
  </si>
  <si>
    <t xml:space="preserve">Kg. </t>
  </si>
  <si>
    <t>IMPORTO UNITARIO OFFERTO (PER OGNI PRODOTTO) OLTRE IVA</t>
  </si>
  <si>
    <t>IMPORTO COMPLESSIVO OFFERTO PER TIPOLOGIA DI PRODOTTO, OLTRE IVA</t>
  </si>
  <si>
    <t>IMPORTO UNITARIO A BASE DI GARA, OLTRE IVA</t>
  </si>
  <si>
    <t>IMPORTO COMPLESSIVO  A BASE DI GARA PER TIPOLOGIA DI PRODOTTO, OLTRE IVA</t>
  </si>
  <si>
    <t>UNITA' DI MISURA</t>
  </si>
  <si>
    <t>QUANTITA' STIMATE PER L'INTERA DURATA DEL CONTRATTO</t>
  </si>
  <si>
    <t xml:space="preserve">Fette biscottate </t>
  </si>
  <si>
    <t>CARATTERISTICHE DEL PRODOTTO</t>
  </si>
  <si>
    <t>confezione da 330 gr</t>
  </si>
  <si>
    <t>confettura di frutta BIOLOGICA</t>
  </si>
  <si>
    <t>confezione da 3,5 Kg</t>
  </si>
  <si>
    <t>confezione da 400 gr</t>
  </si>
  <si>
    <t>confezione da 25gr. X 120 pezzi</t>
  </si>
  <si>
    <t>aceto di vino bianco</t>
  </si>
  <si>
    <t>Lt.</t>
  </si>
  <si>
    <t>sale marino iodato grosso</t>
  </si>
  <si>
    <t>bottiglie in vetro da Lt. 1</t>
  </si>
  <si>
    <t>confezione da 1 Kg.</t>
  </si>
  <si>
    <t>sale marino iodato fino</t>
  </si>
  <si>
    <t>confezione da 3 Kg.</t>
  </si>
  <si>
    <t xml:space="preserve">pomodori pelati di origine italiana </t>
  </si>
  <si>
    <t>passata di pomoro di origine italiana</t>
  </si>
  <si>
    <t>confezione da 700 ml</t>
  </si>
  <si>
    <t>polpa di pomodoro di origine italiana</t>
  </si>
  <si>
    <t>confezione da 400 gr.</t>
  </si>
  <si>
    <t>tonno all'olio di oliva MSC</t>
  </si>
  <si>
    <t>confezione da 1730 gr</t>
  </si>
  <si>
    <t>confezione da 80 gr</t>
  </si>
  <si>
    <t>zucchero semolato</t>
  </si>
  <si>
    <t>nutella</t>
  </si>
  <si>
    <t>confezione da 825 gr</t>
  </si>
  <si>
    <t>bustine da 15 gr.</t>
  </si>
  <si>
    <t>acqua oligominerale naturale</t>
  </si>
  <si>
    <t>bottiglie dal 1,5 lt.</t>
  </si>
  <si>
    <t>bottiglie dal 0,5 lt</t>
  </si>
  <si>
    <t>acqua oligominerale gasata</t>
  </si>
  <si>
    <t>farina tipo 00 italiana</t>
  </si>
  <si>
    <t>pane grattato</t>
  </si>
  <si>
    <t>confezione da 1 kg.</t>
  </si>
  <si>
    <t>biscotti frollini al latte</t>
  </si>
  <si>
    <t>confezione da 500 gr</t>
  </si>
  <si>
    <t>crackers non salati</t>
  </si>
  <si>
    <t>confezione da 250 gr</t>
  </si>
  <si>
    <t>confezione da 12 gr x 200 pz.</t>
  </si>
  <si>
    <t>olio extra vergine di oliva italiano</t>
  </si>
  <si>
    <t>lattine stagnate dal 5 lt.</t>
  </si>
  <si>
    <t>olio di semi di mais</t>
  </si>
  <si>
    <t>confezione dal 5 lt.</t>
  </si>
  <si>
    <t>uova di gallina sgusciate BIOLOGICHE</t>
  </si>
  <si>
    <t>confezione dal 1 lt.</t>
  </si>
  <si>
    <t>uova di gallina con guscio BIOLOGICHE</t>
  </si>
  <si>
    <t>confezione da 4 pz.</t>
  </si>
  <si>
    <t>pinoli in busta</t>
  </si>
  <si>
    <t>confezione da1 kg.</t>
  </si>
  <si>
    <t>vino</t>
  </si>
  <si>
    <t>brick da 0,25 lt.</t>
  </si>
  <si>
    <t xml:space="preserve">succo di limone </t>
  </si>
  <si>
    <t>confezione da 1 lt.</t>
  </si>
  <si>
    <t>basilico in foglie</t>
  </si>
  <si>
    <t>confezione da 70 cc</t>
  </si>
  <si>
    <t>origano</t>
  </si>
  <si>
    <t>noce moscata macinata</t>
  </si>
  <si>
    <t>confezione da 70 gr</t>
  </si>
  <si>
    <t>zafferano</t>
  </si>
  <si>
    <t>peperoncino macinato</t>
  </si>
  <si>
    <t>confezione da 70 cc.</t>
  </si>
  <si>
    <t>capperi in aceto</t>
  </si>
  <si>
    <t>cpnfezione 720 ml</t>
  </si>
  <si>
    <t>olive nere denocciolate</t>
  </si>
  <si>
    <t>omogeneizzati alla frutta</t>
  </si>
  <si>
    <t>vasetti da 80 gr</t>
  </si>
  <si>
    <t>omogeneizzati alla carne BIOLOGICI (vitello, prosciutto,tacchino,pollo,agnello)</t>
  </si>
  <si>
    <t>biscotti di proseguimento</t>
  </si>
  <si>
    <t>pastina primi mesi</t>
  </si>
  <si>
    <t>confezione da 320 gr.</t>
  </si>
  <si>
    <t>crema di riso</t>
  </si>
  <si>
    <t>confezione da 230 gr</t>
  </si>
  <si>
    <t>latte a lunga conservazione U.H.T. BIOLOGICO</t>
  </si>
  <si>
    <t>parzilamente scremato da 1 lt</t>
  </si>
  <si>
    <t xml:space="preserve">latte fresco BIOLOGICO </t>
  </si>
  <si>
    <t>intero da 1 lt.</t>
  </si>
  <si>
    <t>vasetto da 125 gr.</t>
  </si>
  <si>
    <t>caciotta pecorino Toscano DOP</t>
  </si>
  <si>
    <t>mozzarella</t>
  </si>
  <si>
    <t>Edamer IGP</t>
  </si>
  <si>
    <t>Parmigiano Reggiano 1/8 di forma</t>
  </si>
  <si>
    <t>Burro BIOLOGICO</t>
  </si>
  <si>
    <t>confezioni da 500 gr</t>
  </si>
  <si>
    <t xml:space="preserve">prosciutto cotto trancio da 8,5 Kg. </t>
  </si>
  <si>
    <t>senza polifosfati senza glutine senza lattosio</t>
  </si>
  <si>
    <t xml:space="preserve">prosciutto cotto trancio da 4 Kg. </t>
  </si>
  <si>
    <t>prosciutto cotto affettato in vaschette da 80 gr</t>
  </si>
  <si>
    <t xml:space="preserve">Formaggio molle -Stracchino </t>
  </si>
  <si>
    <t>confezione da 1 Kg e da 100 gr</t>
  </si>
  <si>
    <t>Ricotta di mucca</t>
  </si>
  <si>
    <t>confezione da 1,5 Kg.</t>
  </si>
  <si>
    <t>Bresaola IGP</t>
  </si>
  <si>
    <t>confezionata sottovuoto</t>
  </si>
  <si>
    <t>confettura di frutta BIOLOGICA senza zucchero senza glutine</t>
  </si>
  <si>
    <t>lievito in bustine vanigliato senza glutine</t>
  </si>
  <si>
    <t>acqua oligominerale naturale e gasata</t>
  </si>
  <si>
    <t>crackers  mini salati</t>
  </si>
  <si>
    <t>confezione da50bustine da 0,125gr</t>
  </si>
  <si>
    <t>In forme da 2 kg circa</t>
  </si>
  <si>
    <t>tranci da 3 kg. Circa</t>
  </si>
  <si>
    <t>Platessa MSC filetti senza pelle</t>
  </si>
  <si>
    <t>confezioni da 8 Kg.</t>
  </si>
  <si>
    <t>confezioni da 4 kg.</t>
  </si>
  <si>
    <t>cuori di merluzzo MSC</t>
  </si>
  <si>
    <t>filete di merluzzo MSC</t>
  </si>
  <si>
    <t>confezioni da 6 Kg.</t>
  </si>
  <si>
    <t>totani fettuccine naturali</t>
  </si>
  <si>
    <t>confezioni da 5 Kg.</t>
  </si>
  <si>
    <t>confezioni da 2,5 Kg.</t>
  </si>
  <si>
    <t>Spinaci in foglia</t>
  </si>
  <si>
    <t>Pisellini finissimi</t>
  </si>
  <si>
    <t>Bietola costa 1° qualità</t>
  </si>
  <si>
    <t>confezioni da 6  Kg.</t>
  </si>
  <si>
    <t>RIBASSO % OFFERTO RISPETTO ALLA BASE DI GARA COMPLESSIVA DI € ____________ OLTRE IVA</t>
  </si>
  <si>
    <t>Pagnottelle senza glutine</t>
  </si>
  <si>
    <t>Pz.</t>
  </si>
  <si>
    <t>Pasta senza glutine formati vari</t>
  </si>
  <si>
    <t>confezioni da 400 gr.</t>
  </si>
  <si>
    <t>Lasagne senza glutine</t>
  </si>
  <si>
    <t>confezioni da 250 gr.</t>
  </si>
  <si>
    <t>Lasagne aprotieche senza uovo</t>
  </si>
  <si>
    <t>Lasagne senza uovo e senza glutine</t>
  </si>
  <si>
    <t>Farina senza glutine</t>
  </si>
  <si>
    <t xml:space="preserve">confezioni da 1 kg. </t>
  </si>
  <si>
    <t>Pangrattato senza glutine</t>
  </si>
  <si>
    <t>confezioni da 500 gr.</t>
  </si>
  <si>
    <t>Biscotti frollini senza glutine</t>
  </si>
  <si>
    <t>Confezioni 100 pz da 25 gr.</t>
  </si>
  <si>
    <t>Biscotti senza latte e senza uovo</t>
  </si>
  <si>
    <t>Pasta di riso</t>
  </si>
  <si>
    <t>Confezioni da 250 gr.</t>
  </si>
  <si>
    <t>Confezioni da 500 gr.</t>
  </si>
  <si>
    <t>Confezioni da 300 gr.</t>
  </si>
  <si>
    <t>Fette biscottate senza glutine</t>
  </si>
  <si>
    <t>Crema vegetale spalmabile</t>
  </si>
  <si>
    <t>Confezione da 200 gr.</t>
  </si>
  <si>
    <t>Yogurt di soia</t>
  </si>
  <si>
    <t>Pangrattato aproteico</t>
  </si>
  <si>
    <t>Crackers senza glutine</t>
  </si>
  <si>
    <t>Pasta aproteica vari formati</t>
  </si>
  <si>
    <t>Confezioni da 2 pz. x 50 gr.</t>
  </si>
  <si>
    <t>Pane aproteico</t>
  </si>
  <si>
    <t>Farina Aproteica</t>
  </si>
  <si>
    <t>Latte di riso</t>
  </si>
  <si>
    <t>Confezioni da 500 ml.</t>
  </si>
  <si>
    <t>Farina di riso</t>
  </si>
  <si>
    <t>Formaggio spalmabile senza lattosio BIOLOGICO</t>
  </si>
  <si>
    <t>Confezioni da 100 gr.</t>
  </si>
  <si>
    <t xml:space="preserve">Mozzarella senza lattosio BIOLOGICA </t>
  </si>
  <si>
    <t>Stracchino senza lattosio</t>
  </si>
  <si>
    <t>Confezioni da 100 gr. senza glutine e senza caglio</t>
  </si>
  <si>
    <t>Riso</t>
  </si>
  <si>
    <t>Riso BIOLOGICO</t>
  </si>
  <si>
    <t>Pasta Integrale</t>
  </si>
  <si>
    <t>Lasagne secche all'uovo</t>
  </si>
  <si>
    <t>totale</t>
  </si>
  <si>
    <t>Fagiolini verdi interi</t>
  </si>
  <si>
    <t>IMPORTO COMPLESSIVO OFFERTO OLTRE IVA</t>
  </si>
  <si>
    <t>BANDO DI GARA PER LA FORNITURA DI PRODOTTI ALIMENTARI PER LE SCUOLE DEI COMUNI DI MONTEVARCHI, TERRANUOVA BRACCIOLINI, LORO CIUFFENNA, CASTELFRANCO PIANDISCO' E LATERINA PERGINE VALDARNO</t>
  </si>
  <si>
    <t>zucchero al velo senza glutine</t>
  </si>
  <si>
    <t>Cacao amaro in polvere senza glutine</t>
  </si>
  <si>
    <t>Confezioni da 1 Kg.</t>
  </si>
  <si>
    <t>Bottiglie vetro da 1 Lt.</t>
  </si>
  <si>
    <t>mais al naturale</t>
  </si>
  <si>
    <t>Confezioni da 3 Kg.</t>
  </si>
  <si>
    <t>Yogurt alla frutta monoporzione BIOLOGICO senza glutine</t>
  </si>
  <si>
    <t>stagionatura minima 24 mesi</t>
  </si>
  <si>
    <t xml:space="preserve">Rosette senza glutine surgelate </t>
  </si>
  <si>
    <t>confezioni da 6 pz x 58 gr.</t>
  </si>
  <si>
    <t>confezioni  da 180gr.</t>
  </si>
  <si>
    <t>Lasagne senza soia</t>
  </si>
  <si>
    <t>Crackers senza soia</t>
  </si>
  <si>
    <t>Ravioli ricotta e spinaci senza glutine senza tracce di pesce</t>
  </si>
  <si>
    <t xml:space="preserve">Tortellini alla carne senza glutine surgelati senza tracce di pesce </t>
  </si>
  <si>
    <t>Ravioli ricotta e spinaci senza tracce di pesce</t>
  </si>
  <si>
    <t>Tortellini alla carne senza tracce di pesce</t>
  </si>
  <si>
    <t>N.B.:In fase di esecuzione contrattuale, il corrispettivo dovuto dalla Stazione Appaltante all’aggiudicatario  sarà determinato applicando alle quantità effettivamente ordinate i prezzi unitari offerti per ciascun prodotto all’interno del presente dettaglio economico.</t>
  </si>
  <si>
    <t>biscotti secchi tipo Oro Saiwa</t>
  </si>
  <si>
    <t>Fagioli cannellini</t>
  </si>
  <si>
    <t>in brick da 380 gr.</t>
  </si>
  <si>
    <t>Ceci</t>
  </si>
  <si>
    <t>CIG 8682484475</t>
  </si>
  <si>
    <t>monorazione da 100 gr.-confezione da 1 Kg.</t>
  </si>
  <si>
    <t xml:space="preserve">confezioni da 1 kg. -33 pz. x 30 gr </t>
  </si>
  <si>
    <t>vasetti da 100 gr e/o 80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</si>
</sst>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10" fontId="3" fillId="6" borderId="1" xfId="2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164" fontId="2" fillId="0" borderId="3" xfId="1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4" borderId="1" xfId="1" applyFont="1" applyFill="1" applyBorder="1" applyAlignment="1">
      <alignment horizontal="center" vertical="center"/>
    </xf>
    <xf numFmtId="164" fontId="0" fillId="0" borderId="0" xfId="1" applyFont="1"/>
    <xf numFmtId="0" fontId="0" fillId="0" borderId="1" xfId="0" applyFill="1" applyBorder="1" applyAlignment="1">
      <alignment horizont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vertical="center"/>
    </xf>
    <xf numFmtId="164" fontId="0" fillId="0" borderId="11" xfId="1" applyFont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/>
    </xf>
    <xf numFmtId="165" fontId="0" fillId="5" borderId="15" xfId="0" applyNumberForma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</cellXfs>
  <cellStyles count="3">
    <cellStyle name="Migliaia 2" xfId="1" xr:uid="{00000000-0005-0000-0000-000000000000}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112</xdr:row>
      <xdr:rowOff>266701</xdr:rowOff>
    </xdr:from>
    <xdr:to>
      <xdr:col>14</xdr:col>
      <xdr:colOff>66675</xdr:colOff>
      <xdr:row>119</xdr:row>
      <xdr:rowOff>552450</xdr:rowOff>
    </xdr:to>
    <xdr:sp macro="" textlink="">
      <xdr:nvSpPr>
        <xdr:cNvPr id="2" name="Callout: freccia a sinistra 1">
          <a:extLst>
            <a:ext uri="{FF2B5EF4-FFF2-40B4-BE49-F238E27FC236}">
              <a16:creationId xmlns:a16="http://schemas.microsoft.com/office/drawing/2014/main" id="{D293709D-D308-4EB8-A3F3-019C32625CBA}"/>
            </a:ext>
          </a:extLst>
        </xdr:cNvPr>
        <xdr:cNvSpPr/>
      </xdr:nvSpPr>
      <xdr:spPr>
        <a:xfrm>
          <a:off x="8677275" y="52254151"/>
          <a:ext cx="3514725" cy="2428874"/>
        </a:xfrm>
        <a:prstGeom prst="leftArrowCallou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IL VALORE % OFFERTO VISUALIZZATO ALL’INTERNO DELLA CASELLA GIALLA DOVRÀ ESSERE RIPORTATO NELL’APPOSITO SPAZIO RELATIVO ALL’OFFERTA ECONOMICA SU</a:t>
          </a:r>
          <a:r>
            <a:rPr lang="it-IT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START </a:t>
          </a:r>
          <a:endParaRPr lang="it-IT" b="1">
            <a:solidFill>
              <a:sysClr val="windowText" lastClr="000000"/>
            </a:solidFill>
            <a:effectLst/>
          </a:endParaRPr>
        </a:p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abSelected="1" topLeftCell="A112" workbookViewId="0">
      <selection activeCell="F137" sqref="F137"/>
    </sheetView>
  </sheetViews>
  <sheetFormatPr defaultRowHeight="15" x14ac:dyDescent="0.25"/>
  <cols>
    <col min="1" max="2" width="17.7109375" customWidth="1"/>
    <col min="3" max="3" width="9.42578125" customWidth="1"/>
    <col min="4" max="4" width="12.85546875" style="20" customWidth="1"/>
    <col min="5" max="5" width="13.5703125" customWidth="1"/>
    <col min="6" max="6" width="14.140625" customWidth="1"/>
    <col min="7" max="7" width="16.42578125" customWidth="1"/>
    <col min="8" max="8" width="25.140625" customWidth="1"/>
  </cols>
  <sheetData>
    <row r="1" spans="1:8" ht="70.5" customHeight="1" x14ac:dyDescent="0.25">
      <c r="A1" s="37" t="s">
        <v>168</v>
      </c>
      <c r="B1" s="38"/>
      <c r="C1" s="38"/>
      <c r="D1" s="38"/>
      <c r="E1" s="38"/>
      <c r="F1" s="38"/>
      <c r="G1" s="38"/>
      <c r="H1" s="39"/>
    </row>
    <row r="2" spans="1:8" ht="3" customHeight="1" x14ac:dyDescent="0.25">
      <c r="A2" s="40"/>
      <c r="B2" s="41"/>
      <c r="C2" s="41"/>
      <c r="D2" s="41"/>
      <c r="E2" s="41"/>
      <c r="F2" s="41"/>
      <c r="G2" s="41"/>
      <c r="H2" s="42"/>
    </row>
    <row r="3" spans="1:8" ht="33" customHeight="1" x14ac:dyDescent="0.25">
      <c r="A3" s="43" t="s">
        <v>191</v>
      </c>
      <c r="B3" s="44"/>
      <c r="C3" s="44"/>
      <c r="D3" s="44"/>
      <c r="E3" s="44"/>
      <c r="F3" s="44"/>
      <c r="G3" s="44"/>
      <c r="H3" s="45"/>
    </row>
    <row r="4" spans="1:8" ht="29.25" customHeight="1" x14ac:dyDescent="0.25">
      <c r="A4" s="46" t="s">
        <v>0</v>
      </c>
      <c r="B4" s="47"/>
      <c r="C4" s="47"/>
      <c r="D4" s="47"/>
      <c r="E4" s="47"/>
      <c r="F4" s="47"/>
      <c r="G4" s="47"/>
      <c r="H4" s="48"/>
    </row>
    <row r="5" spans="1:8" ht="113.25" customHeight="1" x14ac:dyDescent="0.25">
      <c r="A5" s="10" t="s">
        <v>1</v>
      </c>
      <c r="B5" s="11" t="s">
        <v>12</v>
      </c>
      <c r="C5" s="11" t="s">
        <v>9</v>
      </c>
      <c r="D5" s="17" t="s">
        <v>7</v>
      </c>
      <c r="E5" s="11" t="s">
        <v>10</v>
      </c>
      <c r="F5" s="7" t="s">
        <v>8</v>
      </c>
      <c r="G5" s="12" t="s">
        <v>5</v>
      </c>
      <c r="H5" s="12" t="s">
        <v>6</v>
      </c>
    </row>
    <row r="6" spans="1:8" ht="30" x14ac:dyDescent="0.25">
      <c r="A6" s="3" t="s">
        <v>11</v>
      </c>
      <c r="B6" s="3" t="s">
        <v>13</v>
      </c>
      <c r="C6" s="1" t="s">
        <v>2</v>
      </c>
      <c r="D6" s="18">
        <v>0.78</v>
      </c>
      <c r="E6" s="15">
        <v>2400</v>
      </c>
      <c r="F6" s="8">
        <f>(D6*E6)</f>
        <v>1872</v>
      </c>
      <c r="G6" s="9">
        <v>0</v>
      </c>
      <c r="H6" s="8">
        <f>G6*E6</f>
        <v>0</v>
      </c>
    </row>
    <row r="7" spans="1:8" ht="30" x14ac:dyDescent="0.25">
      <c r="A7" s="3" t="s">
        <v>14</v>
      </c>
      <c r="B7" s="3" t="s">
        <v>15</v>
      </c>
      <c r="C7" s="2" t="s">
        <v>2</v>
      </c>
      <c r="D7" s="18">
        <v>11.66</v>
      </c>
      <c r="E7" s="6">
        <v>200</v>
      </c>
      <c r="F7" s="8">
        <f t="shared" ref="F7:F52" si="0">(D7*E7)</f>
        <v>2332</v>
      </c>
      <c r="G7" s="9">
        <v>0</v>
      </c>
      <c r="H7" s="8">
        <f t="shared" ref="H7:H70" si="1">G7*E7</f>
        <v>0</v>
      </c>
    </row>
    <row r="8" spans="1:8" ht="30" x14ac:dyDescent="0.25">
      <c r="A8" s="3" t="s">
        <v>14</v>
      </c>
      <c r="B8" s="3" t="s">
        <v>16</v>
      </c>
      <c r="C8" s="2" t="s">
        <v>2</v>
      </c>
      <c r="D8" s="18">
        <v>1.55</v>
      </c>
      <c r="E8" s="6">
        <v>800</v>
      </c>
      <c r="F8" s="8">
        <f t="shared" si="0"/>
        <v>1240</v>
      </c>
      <c r="G8" s="9">
        <v>0</v>
      </c>
      <c r="H8" s="8">
        <f t="shared" si="1"/>
        <v>0</v>
      </c>
    </row>
    <row r="9" spans="1:8" ht="63" customHeight="1" x14ac:dyDescent="0.25">
      <c r="A9" s="3" t="s">
        <v>103</v>
      </c>
      <c r="B9" s="3" t="s">
        <v>17</v>
      </c>
      <c r="C9" s="1" t="s">
        <v>2</v>
      </c>
      <c r="D9" s="18">
        <v>15.3</v>
      </c>
      <c r="E9" s="6">
        <v>570</v>
      </c>
      <c r="F9" s="8">
        <f t="shared" si="0"/>
        <v>8721</v>
      </c>
      <c r="G9" s="9">
        <v>0</v>
      </c>
      <c r="H9" s="8">
        <f t="shared" si="1"/>
        <v>0</v>
      </c>
    </row>
    <row r="10" spans="1:8" ht="30" x14ac:dyDescent="0.25">
      <c r="A10" s="3" t="s">
        <v>18</v>
      </c>
      <c r="B10" s="3" t="s">
        <v>21</v>
      </c>
      <c r="C10" s="2" t="s">
        <v>19</v>
      </c>
      <c r="D10" s="18">
        <v>0.68</v>
      </c>
      <c r="E10" s="6">
        <v>1650</v>
      </c>
      <c r="F10" s="8">
        <f t="shared" si="0"/>
        <v>1122</v>
      </c>
      <c r="G10" s="9">
        <v>0</v>
      </c>
      <c r="H10" s="8">
        <f t="shared" si="1"/>
        <v>0</v>
      </c>
    </row>
    <row r="11" spans="1:8" ht="30" x14ac:dyDescent="0.25">
      <c r="A11" s="3" t="s">
        <v>20</v>
      </c>
      <c r="B11" s="3" t="s">
        <v>22</v>
      </c>
      <c r="C11" s="2" t="s">
        <v>3</v>
      </c>
      <c r="D11" s="18">
        <v>0.28999999999999998</v>
      </c>
      <c r="E11" s="6">
        <v>6000</v>
      </c>
      <c r="F11" s="8">
        <f t="shared" si="0"/>
        <v>1739.9999999999998</v>
      </c>
      <c r="G11" s="9">
        <v>0</v>
      </c>
      <c r="H11" s="8">
        <f t="shared" si="1"/>
        <v>0</v>
      </c>
    </row>
    <row r="12" spans="1:8" ht="30" x14ac:dyDescent="0.25">
      <c r="A12" s="3" t="s">
        <v>23</v>
      </c>
      <c r="B12" s="3" t="s">
        <v>22</v>
      </c>
      <c r="C12" s="2" t="s">
        <v>3</v>
      </c>
      <c r="D12" s="18">
        <v>0.28999999999999998</v>
      </c>
      <c r="E12" s="6">
        <v>3400</v>
      </c>
      <c r="F12" s="8">
        <f t="shared" si="0"/>
        <v>985.99999999999989</v>
      </c>
      <c r="G12" s="9">
        <v>0</v>
      </c>
      <c r="H12" s="8">
        <f t="shared" si="1"/>
        <v>0</v>
      </c>
    </row>
    <row r="13" spans="1:8" ht="30" x14ac:dyDescent="0.25">
      <c r="A13" s="3" t="s">
        <v>25</v>
      </c>
      <c r="B13" s="3" t="s">
        <v>24</v>
      </c>
      <c r="C13" s="32" t="s">
        <v>2</v>
      </c>
      <c r="D13" s="18">
        <v>2.17</v>
      </c>
      <c r="E13" s="6">
        <v>23100</v>
      </c>
      <c r="F13" s="8">
        <f t="shared" si="0"/>
        <v>50127</v>
      </c>
      <c r="G13" s="9">
        <v>0</v>
      </c>
      <c r="H13" s="8">
        <f t="shared" si="1"/>
        <v>0</v>
      </c>
    </row>
    <row r="14" spans="1:8" ht="30" x14ac:dyDescent="0.25">
      <c r="A14" s="3" t="s">
        <v>26</v>
      </c>
      <c r="B14" s="3" t="s">
        <v>27</v>
      </c>
      <c r="C14" s="2" t="s">
        <v>2</v>
      </c>
      <c r="D14" s="18">
        <v>2.1</v>
      </c>
      <c r="E14" s="6">
        <v>300</v>
      </c>
      <c r="F14" s="8">
        <f t="shared" si="0"/>
        <v>630</v>
      </c>
      <c r="G14" s="9">
        <v>0</v>
      </c>
      <c r="H14" s="8">
        <f t="shared" si="1"/>
        <v>0</v>
      </c>
    </row>
    <row r="15" spans="1:8" ht="45" x14ac:dyDescent="0.25">
      <c r="A15" s="3" t="s">
        <v>28</v>
      </c>
      <c r="B15" s="3" t="s">
        <v>29</v>
      </c>
      <c r="C15" s="1" t="s">
        <v>2</v>
      </c>
      <c r="D15" s="18">
        <v>1.68</v>
      </c>
      <c r="E15" s="6">
        <v>200</v>
      </c>
      <c r="F15" s="8">
        <f t="shared" si="0"/>
        <v>336</v>
      </c>
      <c r="G15" s="9">
        <v>0</v>
      </c>
      <c r="H15" s="8">
        <f t="shared" si="1"/>
        <v>0</v>
      </c>
    </row>
    <row r="16" spans="1:8" ht="30" x14ac:dyDescent="0.25">
      <c r="A16" s="4" t="s">
        <v>30</v>
      </c>
      <c r="B16" s="4" t="s">
        <v>31</v>
      </c>
      <c r="C16" s="1" t="s">
        <v>2</v>
      </c>
      <c r="D16" s="18">
        <v>9.35</v>
      </c>
      <c r="E16" s="6">
        <v>1350</v>
      </c>
      <c r="F16" s="8">
        <f t="shared" si="0"/>
        <v>12622.5</v>
      </c>
      <c r="G16" s="9">
        <v>0</v>
      </c>
      <c r="H16" s="8">
        <f t="shared" si="1"/>
        <v>0</v>
      </c>
    </row>
    <row r="17" spans="1:8" ht="30" x14ac:dyDescent="0.25">
      <c r="A17" s="3" t="s">
        <v>30</v>
      </c>
      <c r="B17" s="3" t="s">
        <v>32</v>
      </c>
      <c r="C17" s="2" t="s">
        <v>2</v>
      </c>
      <c r="D17" s="19">
        <v>0.66</v>
      </c>
      <c r="E17" s="6">
        <v>900</v>
      </c>
      <c r="F17" s="13">
        <f t="shared" si="0"/>
        <v>594</v>
      </c>
      <c r="G17" s="9">
        <v>0</v>
      </c>
      <c r="H17" s="8">
        <f t="shared" si="1"/>
        <v>0</v>
      </c>
    </row>
    <row r="18" spans="1:8" ht="30" x14ac:dyDescent="0.25">
      <c r="A18" s="3" t="s">
        <v>33</v>
      </c>
      <c r="B18" s="3" t="s">
        <v>22</v>
      </c>
      <c r="C18" s="2" t="s">
        <v>3</v>
      </c>
      <c r="D18" s="18">
        <v>1.2</v>
      </c>
      <c r="E18" s="6">
        <v>1350</v>
      </c>
      <c r="F18" s="8">
        <f t="shared" si="0"/>
        <v>1620</v>
      </c>
      <c r="G18" s="9">
        <v>0</v>
      </c>
      <c r="H18" s="8">
        <f t="shared" si="1"/>
        <v>0</v>
      </c>
    </row>
    <row r="19" spans="1:8" ht="30" x14ac:dyDescent="0.25">
      <c r="A19" s="3" t="s">
        <v>34</v>
      </c>
      <c r="B19" s="3" t="s">
        <v>35</v>
      </c>
      <c r="C19" s="2" t="s">
        <v>2</v>
      </c>
      <c r="D19" s="18">
        <v>5.72</v>
      </c>
      <c r="E19" s="6">
        <v>1800</v>
      </c>
      <c r="F19" s="8">
        <f t="shared" si="0"/>
        <v>10296</v>
      </c>
      <c r="G19" s="9">
        <v>0</v>
      </c>
      <c r="H19" s="8">
        <f t="shared" si="1"/>
        <v>0</v>
      </c>
    </row>
    <row r="20" spans="1:8" ht="45" x14ac:dyDescent="0.25">
      <c r="A20" s="3" t="s">
        <v>104</v>
      </c>
      <c r="B20" s="3" t="s">
        <v>36</v>
      </c>
      <c r="C20" s="2" t="s">
        <v>2</v>
      </c>
      <c r="D20" s="18">
        <v>0.16</v>
      </c>
      <c r="E20" s="6">
        <v>4500</v>
      </c>
      <c r="F20" s="8">
        <f t="shared" si="0"/>
        <v>720</v>
      </c>
      <c r="G20" s="9">
        <v>0</v>
      </c>
      <c r="H20" s="8">
        <f t="shared" si="1"/>
        <v>0</v>
      </c>
    </row>
    <row r="21" spans="1:8" ht="45" x14ac:dyDescent="0.25">
      <c r="A21" s="3" t="s">
        <v>170</v>
      </c>
      <c r="B21" s="3" t="s">
        <v>171</v>
      </c>
      <c r="C21" s="2" t="s">
        <v>3</v>
      </c>
      <c r="D21" s="18">
        <v>6.82</v>
      </c>
      <c r="E21" s="6">
        <v>15</v>
      </c>
      <c r="F21" s="8">
        <f t="shared" ref="F21" si="2">(D21*E21)</f>
        <v>102.30000000000001</v>
      </c>
      <c r="G21" s="9">
        <v>0</v>
      </c>
      <c r="H21" s="8">
        <f t="shared" si="1"/>
        <v>0</v>
      </c>
    </row>
    <row r="22" spans="1:8" ht="45" x14ac:dyDescent="0.25">
      <c r="A22" s="3" t="s">
        <v>105</v>
      </c>
      <c r="B22" s="3" t="s">
        <v>38</v>
      </c>
      <c r="C22" s="2" t="s">
        <v>2</v>
      </c>
      <c r="D22" s="18">
        <v>0.17</v>
      </c>
      <c r="E22" s="6">
        <v>13500</v>
      </c>
      <c r="F22" s="8">
        <f t="shared" si="0"/>
        <v>2295</v>
      </c>
      <c r="G22" s="9">
        <v>0</v>
      </c>
      <c r="H22" s="8">
        <f t="shared" si="1"/>
        <v>0</v>
      </c>
    </row>
    <row r="23" spans="1:8" ht="45" x14ac:dyDescent="0.25">
      <c r="A23" s="3" t="s">
        <v>37</v>
      </c>
      <c r="B23" s="3" t="s">
        <v>39</v>
      </c>
      <c r="C23" s="2" t="s">
        <v>2</v>
      </c>
      <c r="D23" s="18">
        <v>0.13</v>
      </c>
      <c r="E23" s="6">
        <v>4200</v>
      </c>
      <c r="F23" s="8">
        <f t="shared" si="0"/>
        <v>546</v>
      </c>
      <c r="G23" s="9">
        <v>0</v>
      </c>
      <c r="H23" s="8">
        <f t="shared" si="1"/>
        <v>0</v>
      </c>
    </row>
    <row r="24" spans="1:8" ht="45" x14ac:dyDescent="0.25">
      <c r="A24" s="3" t="s">
        <v>40</v>
      </c>
      <c r="B24" s="3" t="s">
        <v>39</v>
      </c>
      <c r="C24" s="2" t="s">
        <v>2</v>
      </c>
      <c r="D24" s="18">
        <v>0.17</v>
      </c>
      <c r="E24" s="6">
        <v>2700</v>
      </c>
      <c r="F24" s="8">
        <f t="shared" si="0"/>
        <v>459.00000000000006</v>
      </c>
      <c r="G24" s="9">
        <v>0</v>
      </c>
      <c r="H24" s="8">
        <f t="shared" si="1"/>
        <v>0</v>
      </c>
    </row>
    <row r="25" spans="1:8" ht="30" x14ac:dyDescent="0.25">
      <c r="A25" s="3" t="s">
        <v>41</v>
      </c>
      <c r="B25" s="3" t="s">
        <v>22</v>
      </c>
      <c r="C25" s="2" t="s">
        <v>3</v>
      </c>
      <c r="D25" s="18">
        <v>1.2</v>
      </c>
      <c r="E25" s="6">
        <v>3500</v>
      </c>
      <c r="F25" s="8">
        <f t="shared" si="0"/>
        <v>4200</v>
      </c>
      <c r="G25" s="9">
        <v>0</v>
      </c>
      <c r="H25" s="8">
        <f t="shared" si="1"/>
        <v>0</v>
      </c>
    </row>
    <row r="26" spans="1:8" ht="30" x14ac:dyDescent="0.25">
      <c r="A26" s="5" t="s">
        <v>42</v>
      </c>
      <c r="B26" s="5" t="s">
        <v>43</v>
      </c>
      <c r="C26" s="1" t="s">
        <v>3</v>
      </c>
      <c r="D26" s="18">
        <v>1.1200000000000001</v>
      </c>
      <c r="E26" s="6">
        <v>4200</v>
      </c>
      <c r="F26" s="8">
        <f t="shared" si="0"/>
        <v>4704</v>
      </c>
      <c r="G26" s="9">
        <v>0</v>
      </c>
      <c r="H26" s="8">
        <f t="shared" si="1"/>
        <v>0</v>
      </c>
    </row>
    <row r="27" spans="1:8" ht="30" x14ac:dyDescent="0.25">
      <c r="A27" s="4" t="s">
        <v>44</v>
      </c>
      <c r="B27" s="4" t="s">
        <v>16</v>
      </c>
      <c r="C27" s="1" t="s">
        <v>2</v>
      </c>
      <c r="D27" s="18">
        <v>1.8</v>
      </c>
      <c r="E27" s="6">
        <v>150</v>
      </c>
      <c r="F27" s="8">
        <f t="shared" si="0"/>
        <v>270</v>
      </c>
      <c r="G27" s="9">
        <v>0</v>
      </c>
      <c r="H27" s="8">
        <f t="shared" si="1"/>
        <v>0</v>
      </c>
    </row>
    <row r="28" spans="1:8" ht="30" x14ac:dyDescent="0.25">
      <c r="A28" s="3" t="s">
        <v>187</v>
      </c>
      <c r="B28" s="3" t="s">
        <v>45</v>
      </c>
      <c r="C28" s="1" t="s">
        <v>2</v>
      </c>
      <c r="D28" s="18">
        <v>1.96</v>
      </c>
      <c r="E28" s="15">
        <v>1500</v>
      </c>
      <c r="F28" s="8">
        <f t="shared" si="0"/>
        <v>2940</v>
      </c>
      <c r="G28" s="9">
        <v>0</v>
      </c>
      <c r="H28" s="8">
        <f t="shared" si="1"/>
        <v>0</v>
      </c>
    </row>
    <row r="29" spans="1:8" ht="30" x14ac:dyDescent="0.25">
      <c r="A29" s="3" t="s">
        <v>46</v>
      </c>
      <c r="B29" s="3" t="s">
        <v>47</v>
      </c>
      <c r="C29" s="2" t="s">
        <v>2</v>
      </c>
      <c r="D29" s="18">
        <v>0.68</v>
      </c>
      <c r="E29" s="6">
        <v>300</v>
      </c>
      <c r="F29" s="8">
        <f t="shared" si="0"/>
        <v>204.00000000000003</v>
      </c>
      <c r="G29" s="9">
        <v>0</v>
      </c>
      <c r="H29" s="8">
        <f t="shared" si="1"/>
        <v>0</v>
      </c>
    </row>
    <row r="30" spans="1:8" ht="30" x14ac:dyDescent="0.25">
      <c r="A30" s="3" t="s">
        <v>106</v>
      </c>
      <c r="B30" s="3" t="s">
        <v>48</v>
      </c>
      <c r="C30" s="2" t="s">
        <v>2</v>
      </c>
      <c r="D30" s="18">
        <v>12</v>
      </c>
      <c r="E30" s="6">
        <v>600</v>
      </c>
      <c r="F30" s="8">
        <f t="shared" si="0"/>
        <v>7200</v>
      </c>
      <c r="G30" s="9">
        <v>0</v>
      </c>
      <c r="H30" s="8">
        <f t="shared" si="1"/>
        <v>0</v>
      </c>
    </row>
    <row r="31" spans="1:8" ht="30" x14ac:dyDescent="0.25">
      <c r="A31" s="3" t="s">
        <v>49</v>
      </c>
      <c r="B31" s="3" t="s">
        <v>50</v>
      </c>
      <c r="C31" s="2" t="s">
        <v>19</v>
      </c>
      <c r="D31" s="18">
        <v>6</v>
      </c>
      <c r="E31" s="6">
        <v>18000</v>
      </c>
      <c r="F31" s="8">
        <f t="shared" si="0"/>
        <v>108000</v>
      </c>
      <c r="G31" s="9">
        <v>0</v>
      </c>
      <c r="H31" s="8">
        <f t="shared" si="1"/>
        <v>0</v>
      </c>
    </row>
    <row r="32" spans="1:8" ht="30" x14ac:dyDescent="0.25">
      <c r="A32" s="3" t="s">
        <v>49</v>
      </c>
      <c r="B32" s="3" t="s">
        <v>172</v>
      </c>
      <c r="C32" s="2" t="s">
        <v>19</v>
      </c>
      <c r="D32" s="18">
        <v>6</v>
      </c>
      <c r="E32" s="6">
        <v>15</v>
      </c>
      <c r="F32" s="8">
        <f t="shared" ref="F32" si="3">(D32*E32)</f>
        <v>90</v>
      </c>
      <c r="G32" s="9">
        <v>0</v>
      </c>
      <c r="H32" s="8">
        <f t="shared" si="1"/>
        <v>0</v>
      </c>
    </row>
    <row r="33" spans="1:8" ht="30" x14ac:dyDescent="0.25">
      <c r="A33" s="3" t="s">
        <v>51</v>
      </c>
      <c r="B33" s="3" t="s">
        <v>52</v>
      </c>
      <c r="C33" s="2" t="s">
        <v>19</v>
      </c>
      <c r="D33" s="18">
        <v>2.0499999999999998</v>
      </c>
      <c r="E33" s="6">
        <v>6600</v>
      </c>
      <c r="F33" s="8">
        <f t="shared" si="0"/>
        <v>13529.999999999998</v>
      </c>
      <c r="G33" s="9">
        <v>0</v>
      </c>
      <c r="H33" s="8">
        <f t="shared" si="1"/>
        <v>0</v>
      </c>
    </row>
    <row r="34" spans="1:8" ht="45" x14ac:dyDescent="0.25">
      <c r="A34" s="5" t="s">
        <v>53</v>
      </c>
      <c r="B34" s="5" t="s">
        <v>54</v>
      </c>
      <c r="C34" s="2" t="s">
        <v>19</v>
      </c>
      <c r="D34" s="18">
        <v>3.33</v>
      </c>
      <c r="E34" s="6">
        <v>12600</v>
      </c>
      <c r="F34" s="8">
        <f t="shared" si="0"/>
        <v>41958</v>
      </c>
      <c r="G34" s="9">
        <v>0</v>
      </c>
      <c r="H34" s="8">
        <f t="shared" si="1"/>
        <v>0</v>
      </c>
    </row>
    <row r="35" spans="1:8" ht="45" x14ac:dyDescent="0.25">
      <c r="A35" s="3" t="s">
        <v>55</v>
      </c>
      <c r="B35" s="3" t="s">
        <v>56</v>
      </c>
      <c r="C35" s="1" t="s">
        <v>2</v>
      </c>
      <c r="D35" s="18">
        <v>0.28000000000000003</v>
      </c>
      <c r="E35" s="6">
        <v>2550</v>
      </c>
      <c r="F35" s="8">
        <f t="shared" si="0"/>
        <v>714.00000000000011</v>
      </c>
      <c r="G35" s="9">
        <v>0</v>
      </c>
      <c r="H35" s="8">
        <f t="shared" si="1"/>
        <v>0</v>
      </c>
    </row>
    <row r="36" spans="1:8" x14ac:dyDescent="0.25">
      <c r="A36" s="3" t="s">
        <v>57</v>
      </c>
      <c r="B36" s="3" t="s">
        <v>58</v>
      </c>
      <c r="C36" s="1" t="s">
        <v>4</v>
      </c>
      <c r="D36" s="18">
        <v>39.5</v>
      </c>
      <c r="E36" s="6">
        <v>500</v>
      </c>
      <c r="F36" s="8">
        <f t="shared" si="0"/>
        <v>19750</v>
      </c>
      <c r="G36" s="9">
        <v>0</v>
      </c>
      <c r="H36" s="8">
        <f t="shared" si="1"/>
        <v>0</v>
      </c>
    </row>
    <row r="37" spans="1:8" x14ac:dyDescent="0.25">
      <c r="A37" s="3" t="s">
        <v>59</v>
      </c>
      <c r="B37" s="3" t="s">
        <v>60</v>
      </c>
      <c r="C37" s="1" t="s">
        <v>2</v>
      </c>
      <c r="D37" s="18">
        <v>0.32</v>
      </c>
      <c r="E37" s="6">
        <v>2000</v>
      </c>
      <c r="F37" s="8">
        <f t="shared" si="0"/>
        <v>640</v>
      </c>
      <c r="G37" s="9">
        <v>0</v>
      </c>
      <c r="H37" s="8">
        <f t="shared" si="1"/>
        <v>0</v>
      </c>
    </row>
    <row r="38" spans="1:8" x14ac:dyDescent="0.25">
      <c r="A38" s="3" t="s">
        <v>61</v>
      </c>
      <c r="B38" s="3" t="s">
        <v>62</v>
      </c>
      <c r="C38" s="1" t="s">
        <v>19</v>
      </c>
      <c r="D38" s="18">
        <v>1.18</v>
      </c>
      <c r="E38" s="6">
        <v>270</v>
      </c>
      <c r="F38" s="8">
        <f t="shared" si="0"/>
        <v>318.59999999999997</v>
      </c>
      <c r="G38" s="9">
        <v>0</v>
      </c>
      <c r="H38" s="8">
        <f t="shared" si="1"/>
        <v>0</v>
      </c>
    </row>
    <row r="39" spans="1:8" ht="30" x14ac:dyDescent="0.25">
      <c r="A39" s="3" t="s">
        <v>63</v>
      </c>
      <c r="B39" s="3" t="s">
        <v>64</v>
      </c>
      <c r="C39" s="1" t="s">
        <v>2</v>
      </c>
      <c r="D39" s="18">
        <v>1.48</v>
      </c>
      <c r="E39" s="6">
        <v>70</v>
      </c>
      <c r="F39" s="8">
        <f t="shared" si="0"/>
        <v>103.6</v>
      </c>
      <c r="G39" s="9">
        <v>0</v>
      </c>
      <c r="H39" s="8">
        <f t="shared" si="1"/>
        <v>0</v>
      </c>
    </row>
    <row r="40" spans="1:8" ht="30" x14ac:dyDescent="0.25">
      <c r="A40" s="5" t="s">
        <v>65</v>
      </c>
      <c r="B40" s="5" t="s">
        <v>43</v>
      </c>
      <c r="C40" s="1" t="s">
        <v>2</v>
      </c>
      <c r="D40" s="18">
        <v>7.55</v>
      </c>
      <c r="E40" s="6">
        <v>6</v>
      </c>
      <c r="F40" s="8">
        <f t="shared" si="0"/>
        <v>45.3</v>
      </c>
      <c r="G40" s="9">
        <v>0</v>
      </c>
      <c r="H40" s="8">
        <f t="shared" si="1"/>
        <v>0</v>
      </c>
    </row>
    <row r="41" spans="1:8" ht="30" x14ac:dyDescent="0.25">
      <c r="A41" s="5" t="s">
        <v>66</v>
      </c>
      <c r="B41" s="5" t="s">
        <v>67</v>
      </c>
      <c r="C41" s="1" t="s">
        <v>2</v>
      </c>
      <c r="D41" s="18">
        <v>12.18</v>
      </c>
      <c r="E41" s="6">
        <v>30</v>
      </c>
      <c r="F41" s="8">
        <f t="shared" si="0"/>
        <v>365.4</v>
      </c>
      <c r="G41" s="9">
        <v>0</v>
      </c>
      <c r="H41" s="8">
        <f t="shared" si="1"/>
        <v>0</v>
      </c>
    </row>
    <row r="42" spans="1:8" ht="45" x14ac:dyDescent="0.25">
      <c r="A42" s="5" t="s">
        <v>68</v>
      </c>
      <c r="B42" s="5" t="s">
        <v>107</v>
      </c>
      <c r="C42" s="1" t="s">
        <v>2</v>
      </c>
      <c r="D42" s="18">
        <v>42</v>
      </c>
      <c r="E42" s="6">
        <v>30</v>
      </c>
      <c r="F42" s="8">
        <f t="shared" si="0"/>
        <v>1260</v>
      </c>
      <c r="G42" s="9">
        <v>0</v>
      </c>
      <c r="H42" s="8">
        <f t="shared" si="1"/>
        <v>0</v>
      </c>
    </row>
    <row r="43" spans="1:8" ht="30" x14ac:dyDescent="0.25">
      <c r="A43" s="5" t="s">
        <v>69</v>
      </c>
      <c r="B43" s="5" t="s">
        <v>70</v>
      </c>
      <c r="C43" s="1" t="s">
        <v>2</v>
      </c>
      <c r="D43" s="18">
        <v>3.15</v>
      </c>
      <c r="E43" s="6">
        <v>5</v>
      </c>
      <c r="F43" s="8">
        <f t="shared" si="0"/>
        <v>15.75</v>
      </c>
      <c r="G43" s="9">
        <v>0</v>
      </c>
      <c r="H43" s="8">
        <f t="shared" si="1"/>
        <v>0</v>
      </c>
    </row>
    <row r="44" spans="1:8" x14ac:dyDescent="0.25">
      <c r="A44" s="5" t="s">
        <v>71</v>
      </c>
      <c r="B44" s="5" t="s">
        <v>72</v>
      </c>
      <c r="C44" s="1" t="s">
        <v>2</v>
      </c>
      <c r="D44" s="18">
        <v>3.37</v>
      </c>
      <c r="E44" s="6">
        <v>100</v>
      </c>
      <c r="F44" s="8">
        <f t="shared" si="0"/>
        <v>337</v>
      </c>
      <c r="G44" s="9">
        <v>0</v>
      </c>
      <c r="H44" s="8">
        <f t="shared" si="1"/>
        <v>0</v>
      </c>
    </row>
    <row r="45" spans="1:8" ht="30" x14ac:dyDescent="0.25">
      <c r="A45" s="5" t="s">
        <v>169</v>
      </c>
      <c r="B45" s="5" t="s">
        <v>43</v>
      </c>
      <c r="C45" s="1" t="s">
        <v>2</v>
      </c>
      <c r="D45" s="18">
        <v>1.45</v>
      </c>
      <c r="E45" s="6">
        <v>150</v>
      </c>
      <c r="F45" s="8">
        <f t="shared" si="0"/>
        <v>217.5</v>
      </c>
      <c r="G45" s="9">
        <v>0</v>
      </c>
      <c r="H45" s="8">
        <f t="shared" si="1"/>
        <v>0</v>
      </c>
    </row>
    <row r="46" spans="1:8" ht="30" x14ac:dyDescent="0.25">
      <c r="A46" s="5" t="s">
        <v>73</v>
      </c>
      <c r="B46" s="5" t="s">
        <v>45</v>
      </c>
      <c r="C46" s="1" t="s">
        <v>2</v>
      </c>
      <c r="D46" s="18">
        <v>0.78</v>
      </c>
      <c r="E46" s="6">
        <v>2000</v>
      </c>
      <c r="F46" s="8">
        <f t="shared" si="0"/>
        <v>1560</v>
      </c>
      <c r="G46" s="9">
        <v>0</v>
      </c>
      <c r="H46" s="8">
        <f t="shared" si="1"/>
        <v>0</v>
      </c>
    </row>
    <row r="47" spans="1:8" ht="30" x14ac:dyDescent="0.25">
      <c r="A47" s="5" t="s">
        <v>173</v>
      </c>
      <c r="B47" s="5" t="s">
        <v>174</v>
      </c>
      <c r="C47" s="1" t="s">
        <v>2</v>
      </c>
      <c r="D47" s="18">
        <v>2.2000000000000002</v>
      </c>
      <c r="E47" s="6">
        <v>15</v>
      </c>
      <c r="F47" s="8">
        <f t="shared" si="0"/>
        <v>33</v>
      </c>
      <c r="G47" s="9">
        <v>0</v>
      </c>
      <c r="H47" s="8">
        <f t="shared" si="1"/>
        <v>0</v>
      </c>
    </row>
    <row r="48" spans="1:8" ht="30" x14ac:dyDescent="0.25">
      <c r="A48" s="5" t="s">
        <v>74</v>
      </c>
      <c r="B48" s="34" t="s">
        <v>194</v>
      </c>
      <c r="C48" s="1" t="s">
        <v>2</v>
      </c>
      <c r="D48" s="18">
        <v>0.57999999999999996</v>
      </c>
      <c r="E48" s="6">
        <v>500</v>
      </c>
      <c r="F48" s="8">
        <f t="shared" si="0"/>
        <v>290</v>
      </c>
      <c r="G48" s="9">
        <v>0</v>
      </c>
      <c r="H48" s="8">
        <f t="shared" si="1"/>
        <v>0</v>
      </c>
    </row>
    <row r="49" spans="1:8" ht="75" x14ac:dyDescent="0.25">
      <c r="A49" s="16" t="s">
        <v>76</v>
      </c>
      <c r="B49" s="5" t="s">
        <v>75</v>
      </c>
      <c r="C49" s="1" t="s">
        <v>2</v>
      </c>
      <c r="D49" s="18">
        <v>1</v>
      </c>
      <c r="E49" s="6">
        <v>250</v>
      </c>
      <c r="F49" s="8">
        <f t="shared" si="0"/>
        <v>250</v>
      </c>
      <c r="G49" s="9">
        <v>0</v>
      </c>
      <c r="H49" s="8">
        <f t="shared" si="1"/>
        <v>0</v>
      </c>
    </row>
    <row r="50" spans="1:8" ht="30" x14ac:dyDescent="0.25">
      <c r="A50" s="5" t="s">
        <v>77</v>
      </c>
      <c r="B50" s="5" t="s">
        <v>16</v>
      </c>
      <c r="C50" s="1" t="s">
        <v>2</v>
      </c>
      <c r="D50" s="18">
        <v>1.25</v>
      </c>
      <c r="E50" s="6">
        <v>30</v>
      </c>
      <c r="F50" s="8">
        <f t="shared" si="0"/>
        <v>37.5</v>
      </c>
      <c r="G50" s="9">
        <v>0</v>
      </c>
      <c r="H50" s="8">
        <f t="shared" si="1"/>
        <v>0</v>
      </c>
    </row>
    <row r="51" spans="1:8" ht="30" x14ac:dyDescent="0.25">
      <c r="A51" s="5" t="s">
        <v>78</v>
      </c>
      <c r="B51" s="5" t="s">
        <v>79</v>
      </c>
      <c r="C51" s="1" t="s">
        <v>2</v>
      </c>
      <c r="D51" s="18">
        <v>2</v>
      </c>
      <c r="E51" s="6">
        <v>80</v>
      </c>
      <c r="F51" s="8">
        <f t="shared" si="0"/>
        <v>160</v>
      </c>
      <c r="G51" s="9">
        <v>0</v>
      </c>
      <c r="H51" s="8">
        <f t="shared" si="1"/>
        <v>0</v>
      </c>
    </row>
    <row r="52" spans="1:8" ht="21" customHeight="1" x14ac:dyDescent="0.25">
      <c r="A52" s="5" t="s">
        <v>80</v>
      </c>
      <c r="B52" s="5" t="s">
        <v>81</v>
      </c>
      <c r="C52" s="1" t="s">
        <v>2</v>
      </c>
      <c r="D52" s="18">
        <v>4.3499999999999996</v>
      </c>
      <c r="E52" s="6">
        <v>20</v>
      </c>
      <c r="F52" s="8">
        <f t="shared" si="0"/>
        <v>87</v>
      </c>
      <c r="G52" s="9">
        <v>0</v>
      </c>
      <c r="H52" s="8">
        <f t="shared" si="1"/>
        <v>0</v>
      </c>
    </row>
    <row r="53" spans="1:8" ht="45.75" customHeight="1" x14ac:dyDescent="0.25">
      <c r="A53" s="5" t="s">
        <v>82</v>
      </c>
      <c r="B53" s="5" t="s">
        <v>83</v>
      </c>
      <c r="C53" s="1" t="s">
        <v>19</v>
      </c>
      <c r="D53" s="18">
        <v>0.83</v>
      </c>
      <c r="E53" s="15">
        <v>13000</v>
      </c>
      <c r="F53" s="8">
        <f>(D53*E53)</f>
        <v>10790</v>
      </c>
      <c r="G53" s="9">
        <v>0</v>
      </c>
      <c r="H53" s="8">
        <f t="shared" si="1"/>
        <v>0</v>
      </c>
    </row>
    <row r="54" spans="1:8" ht="38.25" customHeight="1" x14ac:dyDescent="0.25">
      <c r="A54" s="5" t="s">
        <v>84</v>
      </c>
      <c r="B54" s="5" t="s">
        <v>85</v>
      </c>
      <c r="C54" s="1" t="s">
        <v>19</v>
      </c>
      <c r="D54" s="18">
        <v>1.49</v>
      </c>
      <c r="E54" s="6">
        <v>2250</v>
      </c>
      <c r="F54" s="8">
        <f t="shared" ref="F54:F79" si="4">(D54*E54)</f>
        <v>3352.5</v>
      </c>
      <c r="G54" s="9">
        <v>0</v>
      </c>
      <c r="H54" s="8">
        <f t="shared" si="1"/>
        <v>0</v>
      </c>
    </row>
    <row r="55" spans="1:8" ht="56.25" customHeight="1" x14ac:dyDescent="0.25">
      <c r="A55" s="5" t="s">
        <v>175</v>
      </c>
      <c r="B55" s="5" t="s">
        <v>86</v>
      </c>
      <c r="C55" s="1" t="s">
        <v>2</v>
      </c>
      <c r="D55" s="18">
        <v>0.34</v>
      </c>
      <c r="E55" s="6">
        <v>62000</v>
      </c>
      <c r="F55" s="8">
        <f t="shared" si="4"/>
        <v>21080</v>
      </c>
      <c r="G55" s="9">
        <v>0</v>
      </c>
      <c r="H55" s="8">
        <f t="shared" si="1"/>
        <v>0</v>
      </c>
    </row>
    <row r="56" spans="1:8" ht="39" customHeight="1" x14ac:dyDescent="0.25">
      <c r="A56" s="5" t="s">
        <v>87</v>
      </c>
      <c r="B56" s="5" t="s">
        <v>108</v>
      </c>
      <c r="C56" s="1" t="s">
        <v>3</v>
      </c>
      <c r="D56" s="18">
        <v>9.98</v>
      </c>
      <c r="E56" s="6">
        <v>3500</v>
      </c>
      <c r="F56" s="8">
        <f t="shared" si="4"/>
        <v>34930</v>
      </c>
      <c r="G56" s="9">
        <v>0</v>
      </c>
      <c r="H56" s="8">
        <f t="shared" si="1"/>
        <v>0</v>
      </c>
    </row>
    <row r="57" spans="1:8" ht="42.75" customHeight="1" x14ac:dyDescent="0.25">
      <c r="A57" s="5" t="s">
        <v>88</v>
      </c>
      <c r="B57" s="34" t="s">
        <v>192</v>
      </c>
      <c r="C57" s="1" t="s">
        <v>3</v>
      </c>
      <c r="D57" s="18">
        <v>5.53</v>
      </c>
      <c r="E57" s="6">
        <v>450</v>
      </c>
      <c r="F57" s="8">
        <f t="shared" si="4"/>
        <v>2488.5</v>
      </c>
      <c r="G57" s="9">
        <v>0</v>
      </c>
      <c r="H57" s="8">
        <f t="shared" si="1"/>
        <v>0</v>
      </c>
    </row>
    <row r="58" spans="1:8" ht="37.5" customHeight="1" x14ac:dyDescent="0.25">
      <c r="A58" s="5" t="s">
        <v>88</v>
      </c>
      <c r="B58" s="34" t="s">
        <v>193</v>
      </c>
      <c r="C58" s="1" t="s">
        <v>3</v>
      </c>
      <c r="D58" s="18">
        <v>5.92</v>
      </c>
      <c r="E58" s="6">
        <v>2000</v>
      </c>
      <c r="F58" s="8">
        <f t="shared" si="4"/>
        <v>11840</v>
      </c>
      <c r="G58" s="9">
        <v>0</v>
      </c>
      <c r="H58" s="8">
        <f t="shared" si="1"/>
        <v>0</v>
      </c>
    </row>
    <row r="59" spans="1:8" ht="21" customHeight="1" x14ac:dyDescent="0.25">
      <c r="A59" s="5" t="s">
        <v>89</v>
      </c>
      <c r="B59" s="5" t="s">
        <v>109</v>
      </c>
      <c r="C59" s="1" t="s">
        <v>3</v>
      </c>
      <c r="D59" s="18">
        <v>4.88</v>
      </c>
      <c r="E59" s="6">
        <v>550</v>
      </c>
      <c r="F59" s="8">
        <f t="shared" si="4"/>
        <v>2684</v>
      </c>
      <c r="G59" s="9">
        <v>0</v>
      </c>
      <c r="H59" s="8">
        <f t="shared" si="1"/>
        <v>0</v>
      </c>
    </row>
    <row r="60" spans="1:8" ht="47.25" customHeight="1" x14ac:dyDescent="0.25">
      <c r="A60" s="5" t="s">
        <v>90</v>
      </c>
      <c r="B60" s="5" t="s">
        <v>176</v>
      </c>
      <c r="C60" s="1" t="s">
        <v>3</v>
      </c>
      <c r="D60" s="18">
        <v>13.8</v>
      </c>
      <c r="E60" s="6">
        <v>13850</v>
      </c>
      <c r="F60" s="8">
        <f t="shared" si="4"/>
        <v>191130</v>
      </c>
      <c r="G60" s="9">
        <v>0</v>
      </c>
      <c r="H60" s="8">
        <f t="shared" si="1"/>
        <v>0</v>
      </c>
    </row>
    <row r="61" spans="1:8" ht="38.25" customHeight="1" x14ac:dyDescent="0.25">
      <c r="A61" s="5" t="s">
        <v>91</v>
      </c>
      <c r="B61" s="5" t="s">
        <v>92</v>
      </c>
      <c r="C61" s="1" t="s">
        <v>3</v>
      </c>
      <c r="D61" s="18">
        <v>7.3</v>
      </c>
      <c r="E61" s="6">
        <v>1800</v>
      </c>
      <c r="F61" s="8">
        <f t="shared" si="4"/>
        <v>13140</v>
      </c>
      <c r="G61" s="9">
        <v>0</v>
      </c>
      <c r="H61" s="8">
        <f t="shared" si="1"/>
        <v>0</v>
      </c>
    </row>
    <row r="62" spans="1:8" ht="49.5" customHeight="1" x14ac:dyDescent="0.25">
      <c r="A62" s="5" t="s">
        <v>93</v>
      </c>
      <c r="B62" s="5" t="s">
        <v>94</v>
      </c>
      <c r="C62" s="1" t="s">
        <v>3</v>
      </c>
      <c r="D62" s="18">
        <v>4.28</v>
      </c>
      <c r="E62" s="15">
        <v>5800</v>
      </c>
      <c r="F62" s="8">
        <f t="shared" si="4"/>
        <v>24824</v>
      </c>
      <c r="G62" s="9">
        <v>0</v>
      </c>
      <c r="H62" s="8">
        <f t="shared" si="1"/>
        <v>0</v>
      </c>
    </row>
    <row r="63" spans="1:8" ht="48.75" customHeight="1" x14ac:dyDescent="0.25">
      <c r="A63" s="5" t="s">
        <v>95</v>
      </c>
      <c r="B63" s="5" t="s">
        <v>94</v>
      </c>
      <c r="C63" s="1" t="s">
        <v>3</v>
      </c>
      <c r="D63" s="18">
        <v>7.3</v>
      </c>
      <c r="E63" s="6">
        <v>150</v>
      </c>
      <c r="F63" s="8">
        <f t="shared" si="4"/>
        <v>1095</v>
      </c>
      <c r="G63" s="9">
        <v>0</v>
      </c>
      <c r="H63" s="8">
        <f t="shared" si="1"/>
        <v>0</v>
      </c>
    </row>
    <row r="64" spans="1:8" ht="42.75" customHeight="1" x14ac:dyDescent="0.25">
      <c r="A64" s="5" t="s">
        <v>96</v>
      </c>
      <c r="B64" s="5" t="s">
        <v>94</v>
      </c>
      <c r="C64" s="1" t="s">
        <v>2</v>
      </c>
      <c r="D64" s="18">
        <v>2</v>
      </c>
      <c r="E64" s="6">
        <v>30</v>
      </c>
      <c r="F64" s="8">
        <f t="shared" si="4"/>
        <v>60</v>
      </c>
      <c r="G64" s="9">
        <v>0</v>
      </c>
      <c r="H64" s="8">
        <f t="shared" si="1"/>
        <v>0</v>
      </c>
    </row>
    <row r="65" spans="1:8" ht="38.25" customHeight="1" x14ac:dyDescent="0.25">
      <c r="A65" s="5" t="s">
        <v>97</v>
      </c>
      <c r="B65" s="5" t="s">
        <v>98</v>
      </c>
      <c r="C65" s="1" t="s">
        <v>3</v>
      </c>
      <c r="D65" s="18">
        <v>5.35</v>
      </c>
      <c r="E65" s="6">
        <v>4300</v>
      </c>
      <c r="F65" s="8">
        <f t="shared" si="4"/>
        <v>23005</v>
      </c>
      <c r="G65" s="9">
        <v>0</v>
      </c>
      <c r="H65" s="8">
        <f t="shared" si="1"/>
        <v>0</v>
      </c>
    </row>
    <row r="66" spans="1:8" ht="38.25" customHeight="1" x14ac:dyDescent="0.25">
      <c r="A66" s="3" t="s">
        <v>99</v>
      </c>
      <c r="B66" s="3" t="s">
        <v>145</v>
      </c>
      <c r="C66" s="1" t="s">
        <v>3</v>
      </c>
      <c r="D66" s="18">
        <v>6.4</v>
      </c>
      <c r="E66" s="15">
        <v>500</v>
      </c>
      <c r="F66" s="8">
        <f t="shared" si="4"/>
        <v>3200</v>
      </c>
      <c r="G66" s="9">
        <v>0</v>
      </c>
      <c r="H66" s="8">
        <f t="shared" si="1"/>
        <v>0</v>
      </c>
    </row>
    <row r="67" spans="1:8" ht="32.25" customHeight="1" x14ac:dyDescent="0.25">
      <c r="A67" s="3" t="s">
        <v>99</v>
      </c>
      <c r="B67" s="3" t="s">
        <v>100</v>
      </c>
      <c r="C67" s="1" t="s">
        <v>3</v>
      </c>
      <c r="D67" s="18">
        <v>6.4</v>
      </c>
      <c r="E67" s="15">
        <v>1500</v>
      </c>
      <c r="F67" s="8">
        <f t="shared" si="4"/>
        <v>9600</v>
      </c>
      <c r="G67" s="9">
        <v>0</v>
      </c>
      <c r="H67" s="8">
        <f t="shared" si="1"/>
        <v>0</v>
      </c>
    </row>
    <row r="68" spans="1:8" ht="60" x14ac:dyDescent="0.25">
      <c r="A68" s="3" t="s">
        <v>156</v>
      </c>
      <c r="B68" s="3" t="s">
        <v>160</v>
      </c>
      <c r="C68" s="33" t="s">
        <v>2</v>
      </c>
      <c r="D68" s="18">
        <v>0.54</v>
      </c>
      <c r="E68" s="15">
        <v>1350</v>
      </c>
      <c r="F68" s="8">
        <f t="shared" ref="F68" si="5">(D68*E68)</f>
        <v>729</v>
      </c>
      <c r="G68" s="9">
        <v>0</v>
      </c>
      <c r="H68" s="8">
        <f t="shared" si="1"/>
        <v>0</v>
      </c>
    </row>
    <row r="69" spans="1:8" ht="52.5" customHeight="1" x14ac:dyDescent="0.25">
      <c r="A69" s="5" t="s">
        <v>101</v>
      </c>
      <c r="B69" s="5" t="s">
        <v>102</v>
      </c>
      <c r="C69" s="1" t="s">
        <v>3</v>
      </c>
      <c r="D69" s="18">
        <v>15</v>
      </c>
      <c r="E69" s="6">
        <v>35</v>
      </c>
      <c r="F69" s="8">
        <f t="shared" ref="F69" si="6">(D69*E69)</f>
        <v>525</v>
      </c>
      <c r="G69" s="9">
        <v>0</v>
      </c>
      <c r="H69" s="8">
        <f t="shared" si="1"/>
        <v>0</v>
      </c>
    </row>
    <row r="70" spans="1:8" ht="42" customHeight="1" x14ac:dyDescent="0.25">
      <c r="A70" s="5" t="s">
        <v>110</v>
      </c>
      <c r="B70" s="5" t="s">
        <v>111</v>
      </c>
      <c r="C70" s="1" t="s">
        <v>3</v>
      </c>
      <c r="D70" s="18">
        <v>5.3</v>
      </c>
      <c r="E70" s="15">
        <v>10000</v>
      </c>
      <c r="F70" s="8">
        <f t="shared" ref="F70:F72" si="7">(D70*E70)</f>
        <v>53000</v>
      </c>
      <c r="G70" s="9">
        <v>0</v>
      </c>
      <c r="H70" s="8">
        <f t="shared" si="1"/>
        <v>0</v>
      </c>
    </row>
    <row r="71" spans="1:8" ht="30" x14ac:dyDescent="0.25">
      <c r="A71" s="5" t="s">
        <v>113</v>
      </c>
      <c r="B71" s="5" t="s">
        <v>112</v>
      </c>
      <c r="C71" s="1" t="s">
        <v>3</v>
      </c>
      <c r="D71" s="18">
        <v>6.55</v>
      </c>
      <c r="E71" s="15">
        <v>3750</v>
      </c>
      <c r="F71" s="8">
        <f t="shared" si="7"/>
        <v>24562.5</v>
      </c>
      <c r="G71" s="9">
        <v>0</v>
      </c>
      <c r="H71" s="8">
        <f t="shared" ref="H71:H113" si="8">G71*E71</f>
        <v>0</v>
      </c>
    </row>
    <row r="72" spans="1:8" ht="34.5" customHeight="1" x14ac:dyDescent="0.25">
      <c r="A72" s="5" t="s">
        <v>114</v>
      </c>
      <c r="B72" s="5" t="s">
        <v>117</v>
      </c>
      <c r="C72" s="1" t="s">
        <v>3</v>
      </c>
      <c r="D72" s="18">
        <v>8.35</v>
      </c>
      <c r="E72" s="6">
        <v>300</v>
      </c>
      <c r="F72" s="8">
        <f t="shared" si="7"/>
        <v>2505</v>
      </c>
      <c r="G72" s="9">
        <v>0</v>
      </c>
      <c r="H72" s="8">
        <f t="shared" si="8"/>
        <v>0</v>
      </c>
    </row>
    <row r="73" spans="1:8" ht="30" x14ac:dyDescent="0.25">
      <c r="A73" s="5" t="s">
        <v>116</v>
      </c>
      <c r="B73" s="5" t="s">
        <v>115</v>
      </c>
      <c r="C73" s="1" t="s">
        <v>3</v>
      </c>
      <c r="D73" s="18">
        <v>4.25</v>
      </c>
      <c r="E73" s="15">
        <v>600</v>
      </c>
      <c r="F73" s="8">
        <f t="shared" ref="F73:F77" si="9">(D73*E73)</f>
        <v>2550</v>
      </c>
      <c r="G73" s="9">
        <v>0</v>
      </c>
      <c r="H73" s="8">
        <f t="shared" si="8"/>
        <v>0</v>
      </c>
    </row>
    <row r="74" spans="1:8" ht="39.75" customHeight="1" x14ac:dyDescent="0.25">
      <c r="A74" s="5" t="s">
        <v>119</v>
      </c>
      <c r="B74" s="3" t="s">
        <v>118</v>
      </c>
      <c r="C74" s="1" t="s">
        <v>3</v>
      </c>
      <c r="D74" s="18">
        <v>1.45</v>
      </c>
      <c r="E74" s="15">
        <v>16000</v>
      </c>
      <c r="F74" s="8">
        <f t="shared" ref="F74:F75" si="10">(D74*E74)</f>
        <v>23200</v>
      </c>
      <c r="G74" s="9">
        <v>0</v>
      </c>
      <c r="H74" s="8">
        <f t="shared" si="8"/>
        <v>0</v>
      </c>
    </row>
    <row r="75" spans="1:8" ht="30" x14ac:dyDescent="0.25">
      <c r="A75" s="3" t="s">
        <v>120</v>
      </c>
      <c r="B75" s="3" t="s">
        <v>118</v>
      </c>
      <c r="C75" s="1" t="s">
        <v>3</v>
      </c>
      <c r="D75" s="18">
        <v>2.15</v>
      </c>
      <c r="E75" s="15">
        <v>7500</v>
      </c>
      <c r="F75" s="8">
        <f t="shared" si="10"/>
        <v>16125</v>
      </c>
      <c r="G75" s="9">
        <v>0</v>
      </c>
      <c r="H75" s="8">
        <f t="shared" si="8"/>
        <v>0</v>
      </c>
    </row>
    <row r="76" spans="1:8" ht="48" customHeight="1" x14ac:dyDescent="0.25">
      <c r="A76" s="3" t="s">
        <v>121</v>
      </c>
      <c r="B76" s="3" t="s">
        <v>118</v>
      </c>
      <c r="C76" s="1" t="s">
        <v>3</v>
      </c>
      <c r="D76" s="18">
        <v>1.4</v>
      </c>
      <c r="E76" s="15">
        <v>6300</v>
      </c>
      <c r="F76" s="8">
        <f t="shared" si="9"/>
        <v>8820</v>
      </c>
      <c r="G76" s="9">
        <v>0</v>
      </c>
      <c r="H76" s="8">
        <f t="shared" si="8"/>
        <v>0</v>
      </c>
    </row>
    <row r="77" spans="1:8" ht="48" customHeight="1" x14ac:dyDescent="0.25">
      <c r="A77" s="3" t="s">
        <v>166</v>
      </c>
      <c r="B77" s="3" t="s">
        <v>118</v>
      </c>
      <c r="C77" s="1" t="s">
        <v>3</v>
      </c>
      <c r="D77" s="18">
        <v>1.85</v>
      </c>
      <c r="E77" s="15">
        <v>15000</v>
      </c>
      <c r="F77" s="8">
        <f t="shared" si="9"/>
        <v>27750</v>
      </c>
      <c r="G77" s="9">
        <v>0</v>
      </c>
      <c r="H77" s="8">
        <f t="shared" si="8"/>
        <v>0</v>
      </c>
    </row>
    <row r="78" spans="1:8" ht="51.75" customHeight="1" x14ac:dyDescent="0.25">
      <c r="A78" s="3" t="s">
        <v>184</v>
      </c>
      <c r="B78" s="3" t="s">
        <v>115</v>
      </c>
      <c r="C78" s="1" t="s">
        <v>3</v>
      </c>
      <c r="D78" s="18">
        <v>2.8</v>
      </c>
      <c r="E78" s="15">
        <v>5000</v>
      </c>
      <c r="F78" s="8">
        <f t="shared" ref="F78" si="11">(D78*E78)</f>
        <v>14000</v>
      </c>
      <c r="G78" s="9">
        <v>0</v>
      </c>
      <c r="H78" s="8">
        <f t="shared" si="8"/>
        <v>0</v>
      </c>
    </row>
    <row r="79" spans="1:8" ht="53.25" customHeight="1" x14ac:dyDescent="0.25">
      <c r="A79" s="3" t="s">
        <v>185</v>
      </c>
      <c r="B79" s="3" t="s">
        <v>122</v>
      </c>
      <c r="C79" s="1" t="s">
        <v>3</v>
      </c>
      <c r="D79" s="18">
        <v>3.35</v>
      </c>
      <c r="E79" s="15">
        <v>1200</v>
      </c>
      <c r="F79" s="8">
        <f t="shared" si="4"/>
        <v>4020</v>
      </c>
      <c r="G79" s="9">
        <v>0</v>
      </c>
      <c r="H79" s="8">
        <f t="shared" si="8"/>
        <v>0</v>
      </c>
    </row>
    <row r="80" spans="1:8" ht="29.25" customHeight="1" x14ac:dyDescent="0.25">
      <c r="A80" s="3" t="s">
        <v>124</v>
      </c>
      <c r="B80" s="5" t="s">
        <v>179</v>
      </c>
      <c r="C80" s="1" t="s">
        <v>125</v>
      </c>
      <c r="D80" s="18">
        <v>2</v>
      </c>
      <c r="E80" s="15">
        <v>1000</v>
      </c>
      <c r="F80" s="8">
        <f t="shared" ref="F80:F94" si="12">(D80*E80)</f>
        <v>2000</v>
      </c>
      <c r="G80" s="9">
        <v>0</v>
      </c>
      <c r="H80" s="8">
        <f t="shared" si="8"/>
        <v>0</v>
      </c>
    </row>
    <row r="81" spans="1:8" ht="29.25" customHeight="1" x14ac:dyDescent="0.25">
      <c r="A81" s="3" t="s">
        <v>177</v>
      </c>
      <c r="B81" s="5" t="s">
        <v>178</v>
      </c>
      <c r="C81" s="1" t="s">
        <v>125</v>
      </c>
      <c r="D81" s="18">
        <v>5.05</v>
      </c>
      <c r="E81" s="15">
        <v>3800</v>
      </c>
      <c r="F81" s="8">
        <f t="shared" si="12"/>
        <v>19190</v>
      </c>
      <c r="G81" s="9">
        <v>0</v>
      </c>
      <c r="H81" s="8">
        <f t="shared" si="8"/>
        <v>0</v>
      </c>
    </row>
    <row r="82" spans="1:8" ht="35.25" customHeight="1" x14ac:dyDescent="0.25">
      <c r="A82" s="3" t="s">
        <v>126</v>
      </c>
      <c r="B82" s="5" t="s">
        <v>127</v>
      </c>
      <c r="C82" s="1" t="s">
        <v>125</v>
      </c>
      <c r="D82" s="18">
        <v>1.68</v>
      </c>
      <c r="E82" s="15">
        <v>900</v>
      </c>
      <c r="F82" s="8">
        <f t="shared" si="12"/>
        <v>1512</v>
      </c>
      <c r="G82" s="9">
        <v>0</v>
      </c>
      <c r="H82" s="8">
        <f t="shared" si="8"/>
        <v>0</v>
      </c>
    </row>
    <row r="83" spans="1:8" ht="42" customHeight="1" x14ac:dyDescent="0.25">
      <c r="A83" s="3" t="s">
        <v>128</v>
      </c>
      <c r="B83" s="3" t="s">
        <v>129</v>
      </c>
      <c r="C83" s="1" t="s">
        <v>3</v>
      </c>
      <c r="D83" s="18">
        <v>9.3000000000000007</v>
      </c>
      <c r="E83" s="15">
        <v>45</v>
      </c>
      <c r="F83" s="8">
        <f t="shared" si="12"/>
        <v>418.50000000000006</v>
      </c>
      <c r="G83" s="9">
        <v>0</v>
      </c>
      <c r="H83" s="8">
        <f t="shared" si="8"/>
        <v>0</v>
      </c>
    </row>
    <row r="84" spans="1:8" ht="35.25" customHeight="1" x14ac:dyDescent="0.25">
      <c r="A84" s="3" t="s">
        <v>130</v>
      </c>
      <c r="B84" s="5" t="s">
        <v>129</v>
      </c>
      <c r="C84" s="1" t="s">
        <v>3</v>
      </c>
      <c r="D84" s="18">
        <v>21.04</v>
      </c>
      <c r="E84" s="15">
        <v>15</v>
      </c>
      <c r="F84" s="8">
        <f t="shared" si="12"/>
        <v>315.59999999999997</v>
      </c>
      <c r="G84" s="9">
        <v>0</v>
      </c>
      <c r="H84" s="8">
        <f t="shared" si="8"/>
        <v>0</v>
      </c>
    </row>
    <row r="85" spans="1:8" ht="46.5" customHeight="1" x14ac:dyDescent="0.25">
      <c r="A85" s="3" t="s">
        <v>131</v>
      </c>
      <c r="B85" s="5" t="s">
        <v>129</v>
      </c>
      <c r="C85" s="1" t="s">
        <v>125</v>
      </c>
      <c r="D85" s="18">
        <v>5.5</v>
      </c>
      <c r="E85" s="15">
        <v>45</v>
      </c>
      <c r="F85" s="8">
        <f t="shared" si="12"/>
        <v>247.5</v>
      </c>
      <c r="G85" s="9">
        <v>0</v>
      </c>
      <c r="H85" s="8">
        <f t="shared" si="8"/>
        <v>0</v>
      </c>
    </row>
    <row r="86" spans="1:8" ht="40.5" customHeight="1" x14ac:dyDescent="0.25">
      <c r="A86" s="3" t="s">
        <v>180</v>
      </c>
      <c r="B86" s="5" t="s">
        <v>140</v>
      </c>
      <c r="C86" s="1" t="s">
        <v>125</v>
      </c>
      <c r="D86" s="18">
        <v>3.5</v>
      </c>
      <c r="E86" s="15">
        <v>40</v>
      </c>
      <c r="F86" s="8">
        <f t="shared" si="12"/>
        <v>140</v>
      </c>
      <c r="G86" s="9">
        <v>0</v>
      </c>
      <c r="H86" s="8">
        <f t="shared" si="8"/>
        <v>0</v>
      </c>
    </row>
    <row r="87" spans="1:8" ht="29.25" customHeight="1" x14ac:dyDescent="0.25">
      <c r="A87" s="5" t="s">
        <v>132</v>
      </c>
      <c r="B87" s="5" t="s">
        <v>133</v>
      </c>
      <c r="C87" s="1" t="s">
        <v>3</v>
      </c>
      <c r="D87" s="18">
        <v>3.3</v>
      </c>
      <c r="E87" s="15">
        <v>100</v>
      </c>
      <c r="F87" s="8">
        <f t="shared" ref="F87" si="13">(D87*E87)</f>
        <v>330</v>
      </c>
      <c r="G87" s="9">
        <v>0</v>
      </c>
      <c r="H87" s="8">
        <f t="shared" si="8"/>
        <v>0</v>
      </c>
    </row>
    <row r="88" spans="1:8" ht="29.25" customHeight="1" x14ac:dyDescent="0.25">
      <c r="A88" s="3" t="s">
        <v>134</v>
      </c>
      <c r="B88" s="3" t="s">
        <v>135</v>
      </c>
      <c r="C88" s="1" t="s">
        <v>125</v>
      </c>
      <c r="D88" s="18">
        <v>3.35</v>
      </c>
      <c r="E88" s="15">
        <v>320</v>
      </c>
      <c r="F88" s="8">
        <f t="shared" ref="F88:F93" si="14">(D88*E88)</f>
        <v>1072</v>
      </c>
      <c r="G88" s="9">
        <v>0</v>
      </c>
      <c r="H88" s="8">
        <f t="shared" si="8"/>
        <v>0</v>
      </c>
    </row>
    <row r="89" spans="1:8" ht="29.25" customHeight="1" x14ac:dyDescent="0.25">
      <c r="A89" s="3" t="s">
        <v>136</v>
      </c>
      <c r="B89" s="3" t="s">
        <v>137</v>
      </c>
      <c r="C89" s="1" t="s">
        <v>2</v>
      </c>
      <c r="D89" s="18">
        <v>19</v>
      </c>
      <c r="E89" s="15">
        <v>100</v>
      </c>
      <c r="F89" s="8">
        <f t="shared" ref="F89" si="15">(D89*E89)</f>
        <v>1900</v>
      </c>
      <c r="G89" s="9">
        <v>0</v>
      </c>
      <c r="H89" s="8">
        <f t="shared" si="8"/>
        <v>0</v>
      </c>
    </row>
    <row r="90" spans="1:8" ht="29.25" customHeight="1" x14ac:dyDescent="0.25">
      <c r="A90" s="3" t="s">
        <v>138</v>
      </c>
      <c r="B90" s="3" t="s">
        <v>127</v>
      </c>
      <c r="C90" s="1" t="s">
        <v>125</v>
      </c>
      <c r="D90" s="18">
        <v>2</v>
      </c>
      <c r="E90" s="15">
        <v>10</v>
      </c>
      <c r="F90" s="8">
        <f t="shared" ref="F90:F92" si="16">(D90*E90)</f>
        <v>20</v>
      </c>
      <c r="G90" s="9">
        <v>0</v>
      </c>
      <c r="H90" s="8">
        <f t="shared" si="8"/>
        <v>0</v>
      </c>
    </row>
    <row r="91" spans="1:8" ht="29.25" customHeight="1" x14ac:dyDescent="0.25">
      <c r="A91" s="3" t="s">
        <v>139</v>
      </c>
      <c r="B91" s="3" t="s">
        <v>140</v>
      </c>
      <c r="C91" s="1" t="s">
        <v>3</v>
      </c>
      <c r="D91" s="18">
        <v>6</v>
      </c>
      <c r="E91" s="15">
        <v>10</v>
      </c>
      <c r="F91" s="8">
        <f t="shared" si="16"/>
        <v>60</v>
      </c>
      <c r="G91" s="9">
        <v>0</v>
      </c>
      <c r="H91" s="8">
        <f t="shared" si="8"/>
        <v>0</v>
      </c>
    </row>
    <row r="92" spans="1:8" ht="58.5" customHeight="1" x14ac:dyDescent="0.25">
      <c r="A92" s="3" t="s">
        <v>182</v>
      </c>
      <c r="B92" s="3" t="s">
        <v>141</v>
      </c>
      <c r="C92" s="1" t="s">
        <v>3</v>
      </c>
      <c r="D92" s="18">
        <v>19.3</v>
      </c>
      <c r="E92" s="15">
        <v>60</v>
      </c>
      <c r="F92" s="8">
        <f t="shared" si="16"/>
        <v>1158</v>
      </c>
      <c r="G92" s="9">
        <v>0</v>
      </c>
      <c r="H92" s="8">
        <f t="shared" si="8"/>
        <v>0</v>
      </c>
    </row>
    <row r="93" spans="1:8" ht="64.5" customHeight="1" x14ac:dyDescent="0.25">
      <c r="A93" s="3" t="s">
        <v>183</v>
      </c>
      <c r="B93" s="3" t="s">
        <v>142</v>
      </c>
      <c r="C93" s="1" t="s">
        <v>125</v>
      </c>
      <c r="D93" s="18">
        <v>5.2</v>
      </c>
      <c r="E93" s="15">
        <v>30</v>
      </c>
      <c r="F93" s="8">
        <f t="shared" si="14"/>
        <v>156</v>
      </c>
      <c r="G93" s="9">
        <v>0</v>
      </c>
      <c r="H93" s="8">
        <f t="shared" si="8"/>
        <v>0</v>
      </c>
    </row>
    <row r="94" spans="1:8" ht="30" customHeight="1" x14ac:dyDescent="0.25">
      <c r="A94" s="3" t="s">
        <v>143</v>
      </c>
      <c r="B94" s="3" t="s">
        <v>140</v>
      </c>
      <c r="C94" s="1" t="s">
        <v>125</v>
      </c>
      <c r="D94" s="18">
        <v>3.45</v>
      </c>
      <c r="E94" s="15">
        <v>100</v>
      </c>
      <c r="F94" s="8">
        <f t="shared" si="12"/>
        <v>345</v>
      </c>
      <c r="G94" s="9">
        <v>0</v>
      </c>
      <c r="H94" s="8">
        <f t="shared" si="8"/>
        <v>0</v>
      </c>
    </row>
    <row r="95" spans="1:8" ht="30" customHeight="1" x14ac:dyDescent="0.25">
      <c r="A95" s="3" t="s">
        <v>144</v>
      </c>
      <c r="B95" s="3" t="s">
        <v>145</v>
      </c>
      <c r="C95" s="1" t="s">
        <v>125</v>
      </c>
      <c r="D95" s="18">
        <v>2.8</v>
      </c>
      <c r="E95" s="15">
        <v>15</v>
      </c>
      <c r="F95" s="8">
        <f t="shared" ref="F95:F109" si="17">(D95*E95)</f>
        <v>42</v>
      </c>
      <c r="G95" s="9">
        <v>0</v>
      </c>
      <c r="H95" s="8">
        <f t="shared" si="8"/>
        <v>0</v>
      </c>
    </row>
    <row r="96" spans="1:8" ht="30" customHeight="1" x14ac:dyDescent="0.25">
      <c r="A96" s="3" t="s">
        <v>146</v>
      </c>
      <c r="B96" s="3" t="s">
        <v>86</v>
      </c>
      <c r="C96" s="1" t="s">
        <v>125</v>
      </c>
      <c r="D96" s="18">
        <v>0.4</v>
      </c>
      <c r="E96" s="15">
        <v>135</v>
      </c>
      <c r="F96" s="8">
        <f t="shared" si="17"/>
        <v>54</v>
      </c>
      <c r="G96" s="9">
        <v>0</v>
      </c>
      <c r="H96" s="8">
        <f t="shared" si="8"/>
        <v>0</v>
      </c>
    </row>
    <row r="97" spans="1:8" ht="30" customHeight="1" x14ac:dyDescent="0.25">
      <c r="A97" s="3" t="s">
        <v>147</v>
      </c>
      <c r="B97" s="3" t="s">
        <v>129</v>
      </c>
      <c r="C97" s="1" t="s">
        <v>125</v>
      </c>
      <c r="D97" s="18">
        <v>6.8</v>
      </c>
      <c r="E97" s="15">
        <v>15</v>
      </c>
      <c r="F97" s="8">
        <f t="shared" si="17"/>
        <v>102</v>
      </c>
      <c r="G97" s="9">
        <v>0</v>
      </c>
      <c r="H97" s="8">
        <f t="shared" si="8"/>
        <v>0</v>
      </c>
    </row>
    <row r="98" spans="1:8" ht="36" customHeight="1" x14ac:dyDescent="0.25">
      <c r="A98" s="3" t="s">
        <v>148</v>
      </c>
      <c r="B98" s="3" t="s">
        <v>140</v>
      </c>
      <c r="C98" s="1" t="s">
        <v>125</v>
      </c>
      <c r="D98" s="18">
        <v>2.2999999999999998</v>
      </c>
      <c r="E98" s="15">
        <v>600</v>
      </c>
      <c r="F98" s="8">
        <f t="shared" ref="F98:F108" si="18">(D98*E98)</f>
        <v>1380</v>
      </c>
      <c r="G98" s="9">
        <v>0</v>
      </c>
      <c r="H98" s="8">
        <f t="shared" si="8"/>
        <v>0</v>
      </c>
    </row>
    <row r="99" spans="1:8" ht="36" customHeight="1" x14ac:dyDescent="0.25">
      <c r="A99" s="3" t="s">
        <v>181</v>
      </c>
      <c r="B99" s="3" t="s">
        <v>140</v>
      </c>
      <c r="C99" s="1" t="s">
        <v>125</v>
      </c>
      <c r="D99" s="18">
        <v>4.5</v>
      </c>
      <c r="E99" s="15">
        <v>15</v>
      </c>
      <c r="F99" s="8">
        <f t="shared" si="18"/>
        <v>67.5</v>
      </c>
      <c r="G99" s="9">
        <v>0</v>
      </c>
      <c r="H99" s="8">
        <f t="shared" si="8"/>
        <v>0</v>
      </c>
    </row>
    <row r="100" spans="1:8" ht="30" customHeight="1" x14ac:dyDescent="0.25">
      <c r="A100" s="3" t="s">
        <v>149</v>
      </c>
      <c r="B100" s="3" t="s">
        <v>141</v>
      </c>
      <c r="C100" s="1" t="s">
        <v>125</v>
      </c>
      <c r="D100" s="18">
        <v>5.85</v>
      </c>
      <c r="E100" s="15">
        <v>20</v>
      </c>
      <c r="F100" s="8">
        <f t="shared" si="18"/>
        <v>117</v>
      </c>
      <c r="G100" s="9">
        <v>0</v>
      </c>
      <c r="H100" s="8">
        <f t="shared" si="8"/>
        <v>0</v>
      </c>
    </row>
    <row r="101" spans="1:8" ht="30" customHeight="1" x14ac:dyDescent="0.25">
      <c r="A101" s="3" t="s">
        <v>151</v>
      </c>
      <c r="B101" s="3" t="s">
        <v>150</v>
      </c>
      <c r="C101" s="1" t="s">
        <v>125</v>
      </c>
      <c r="D101" s="18">
        <v>2.1</v>
      </c>
      <c r="E101" s="15">
        <v>130</v>
      </c>
      <c r="F101" s="8">
        <f t="shared" si="18"/>
        <v>273</v>
      </c>
      <c r="G101" s="9">
        <v>0</v>
      </c>
      <c r="H101" s="8">
        <f t="shared" si="8"/>
        <v>0</v>
      </c>
    </row>
    <row r="102" spans="1:8" ht="30" customHeight="1" x14ac:dyDescent="0.25">
      <c r="A102" s="3" t="s">
        <v>152</v>
      </c>
      <c r="B102" s="3" t="s">
        <v>141</v>
      </c>
      <c r="C102" s="1" t="s">
        <v>125</v>
      </c>
      <c r="D102" s="18">
        <v>9.8000000000000007</v>
      </c>
      <c r="E102" s="15">
        <v>10</v>
      </c>
      <c r="F102" s="8">
        <f t="shared" si="18"/>
        <v>98</v>
      </c>
      <c r="G102" s="9">
        <v>0</v>
      </c>
      <c r="H102" s="8">
        <f t="shared" si="8"/>
        <v>0</v>
      </c>
    </row>
    <row r="103" spans="1:8" ht="30" customHeight="1" x14ac:dyDescent="0.25">
      <c r="A103" s="3" t="s">
        <v>153</v>
      </c>
      <c r="B103" s="3" t="s">
        <v>154</v>
      </c>
      <c r="C103" s="1" t="s">
        <v>125</v>
      </c>
      <c r="D103" s="18">
        <v>0.95</v>
      </c>
      <c r="E103" s="15">
        <v>350</v>
      </c>
      <c r="F103" s="8">
        <f t="shared" si="18"/>
        <v>332.5</v>
      </c>
      <c r="G103" s="9">
        <v>0</v>
      </c>
      <c r="H103" s="8">
        <f t="shared" si="8"/>
        <v>0</v>
      </c>
    </row>
    <row r="104" spans="1:8" ht="46.5" customHeight="1" x14ac:dyDescent="0.25">
      <c r="A104" s="21" t="s">
        <v>155</v>
      </c>
      <c r="B104" s="3" t="s">
        <v>141</v>
      </c>
      <c r="C104" s="1" t="s">
        <v>125</v>
      </c>
      <c r="D104" s="18">
        <v>6.3</v>
      </c>
      <c r="E104" s="15">
        <v>10</v>
      </c>
      <c r="F104" s="8">
        <f t="shared" si="18"/>
        <v>63</v>
      </c>
      <c r="G104" s="9">
        <v>0</v>
      </c>
      <c r="H104" s="8">
        <f t="shared" si="8"/>
        <v>0</v>
      </c>
    </row>
    <row r="105" spans="1:8" ht="46.5" customHeight="1" x14ac:dyDescent="0.25">
      <c r="A105" s="21" t="s">
        <v>188</v>
      </c>
      <c r="B105" s="3" t="s">
        <v>189</v>
      </c>
      <c r="C105" s="1" t="s">
        <v>125</v>
      </c>
      <c r="D105" s="18">
        <v>250</v>
      </c>
      <c r="E105" s="31">
        <v>0.56999999999999995</v>
      </c>
      <c r="F105" s="8">
        <f t="shared" si="18"/>
        <v>142.5</v>
      </c>
      <c r="G105" s="9">
        <v>0</v>
      </c>
      <c r="H105" s="8">
        <f t="shared" si="8"/>
        <v>0</v>
      </c>
    </row>
    <row r="106" spans="1:8" ht="46.5" customHeight="1" x14ac:dyDescent="0.25">
      <c r="A106" s="21" t="s">
        <v>190</v>
      </c>
      <c r="B106" s="3" t="s">
        <v>189</v>
      </c>
      <c r="C106" s="1" t="s">
        <v>125</v>
      </c>
      <c r="D106" s="18">
        <v>250</v>
      </c>
      <c r="E106" s="31">
        <v>0.56999999999999995</v>
      </c>
      <c r="F106" s="8">
        <f t="shared" ref="F106" si="19">(D106*E106)</f>
        <v>142.5</v>
      </c>
      <c r="G106" s="9">
        <v>0</v>
      </c>
      <c r="H106" s="8">
        <f t="shared" si="8"/>
        <v>0</v>
      </c>
    </row>
    <row r="107" spans="1:8" ht="42.75" customHeight="1" x14ac:dyDescent="0.25">
      <c r="A107" s="21" t="s">
        <v>156</v>
      </c>
      <c r="B107" s="3" t="s">
        <v>157</v>
      </c>
      <c r="C107" s="1" t="s">
        <v>125</v>
      </c>
      <c r="D107" s="18">
        <v>5</v>
      </c>
      <c r="E107" s="15">
        <v>15</v>
      </c>
      <c r="F107" s="8">
        <f t="shared" si="18"/>
        <v>75</v>
      </c>
      <c r="G107" s="9">
        <v>0</v>
      </c>
      <c r="H107" s="8">
        <f t="shared" si="8"/>
        <v>0</v>
      </c>
    </row>
    <row r="108" spans="1:8" ht="30" customHeight="1" x14ac:dyDescent="0.25">
      <c r="A108" s="21" t="s">
        <v>158</v>
      </c>
      <c r="B108" s="3" t="s">
        <v>157</v>
      </c>
      <c r="C108" s="1" t="s">
        <v>125</v>
      </c>
      <c r="D108" s="18">
        <v>1.9</v>
      </c>
      <c r="E108" s="15">
        <v>45</v>
      </c>
      <c r="F108" s="8">
        <f t="shared" si="18"/>
        <v>85.5</v>
      </c>
      <c r="G108" s="9">
        <v>0</v>
      </c>
      <c r="H108" s="8">
        <f t="shared" si="8"/>
        <v>0</v>
      </c>
    </row>
    <row r="109" spans="1:8" ht="35.25" customHeight="1" x14ac:dyDescent="0.25">
      <c r="A109" s="21" t="s">
        <v>159</v>
      </c>
      <c r="B109" s="3"/>
      <c r="C109" s="1" t="s">
        <v>125</v>
      </c>
      <c r="D109" s="18">
        <v>1.9</v>
      </c>
      <c r="E109" s="15">
        <v>45</v>
      </c>
      <c r="F109" s="8">
        <f t="shared" si="17"/>
        <v>85.5</v>
      </c>
      <c r="G109" s="9">
        <v>0</v>
      </c>
      <c r="H109" s="8">
        <f t="shared" si="8"/>
        <v>0</v>
      </c>
    </row>
    <row r="110" spans="1:8" x14ac:dyDescent="0.25">
      <c r="A110" s="27" t="s">
        <v>161</v>
      </c>
      <c r="B110" s="5" t="s">
        <v>117</v>
      </c>
      <c r="C110" s="1" t="s">
        <v>3</v>
      </c>
      <c r="D110" s="18">
        <v>0.84</v>
      </c>
      <c r="E110" s="15">
        <v>14000</v>
      </c>
      <c r="F110" s="8">
        <f t="shared" ref="F110:F113" si="20">(D110*E110)</f>
        <v>11760</v>
      </c>
      <c r="G110" s="9">
        <v>0</v>
      </c>
      <c r="H110" s="8">
        <f t="shared" si="8"/>
        <v>0</v>
      </c>
    </row>
    <row r="111" spans="1:8" x14ac:dyDescent="0.25">
      <c r="A111" s="21" t="s">
        <v>162</v>
      </c>
      <c r="B111" s="5" t="s">
        <v>117</v>
      </c>
      <c r="C111" s="1" t="s">
        <v>3</v>
      </c>
      <c r="D111" s="18">
        <v>2.4500000000000002</v>
      </c>
      <c r="E111" s="15">
        <v>1000</v>
      </c>
      <c r="F111" s="8">
        <f t="shared" si="20"/>
        <v>2450</v>
      </c>
      <c r="G111" s="9">
        <v>0</v>
      </c>
      <c r="H111" s="8">
        <f t="shared" si="8"/>
        <v>0</v>
      </c>
    </row>
    <row r="112" spans="1:8" ht="38.25" customHeight="1" x14ac:dyDescent="0.25">
      <c r="A112" s="21" t="s">
        <v>164</v>
      </c>
      <c r="B112" s="5" t="s">
        <v>92</v>
      </c>
      <c r="C112" s="1" t="s">
        <v>125</v>
      </c>
      <c r="D112" s="18">
        <v>2</v>
      </c>
      <c r="E112" s="15">
        <v>5000</v>
      </c>
      <c r="F112" s="8">
        <f t="shared" si="20"/>
        <v>10000</v>
      </c>
      <c r="G112" s="9">
        <v>0</v>
      </c>
      <c r="H112" s="8">
        <f t="shared" si="8"/>
        <v>0</v>
      </c>
    </row>
    <row r="113" spans="1:8" ht="77.25" customHeight="1" x14ac:dyDescent="0.25">
      <c r="A113" s="27" t="s">
        <v>163</v>
      </c>
      <c r="B113" s="5" t="s">
        <v>117</v>
      </c>
      <c r="C113" s="1" t="s">
        <v>3</v>
      </c>
      <c r="D113" s="18">
        <v>1.57</v>
      </c>
      <c r="E113" s="15">
        <v>5500</v>
      </c>
      <c r="F113" s="8">
        <f t="shared" si="20"/>
        <v>8635</v>
      </c>
      <c r="G113" s="30">
        <v>0</v>
      </c>
      <c r="H113" s="8">
        <f t="shared" si="8"/>
        <v>0</v>
      </c>
    </row>
    <row r="114" spans="1:8" x14ac:dyDescent="0.25">
      <c r="A114" s="23"/>
      <c r="B114" s="28"/>
      <c r="C114" s="24" t="s">
        <v>165</v>
      </c>
      <c r="D114" s="25"/>
      <c r="E114" s="26"/>
      <c r="F114" s="29">
        <f>SUM(F6:F113)</f>
        <v>903416.54999999993</v>
      </c>
      <c r="G114" s="22"/>
      <c r="H114" s="8"/>
    </row>
    <row r="115" spans="1:8" ht="15.75" x14ac:dyDescent="0.25">
      <c r="A115" s="49" t="s">
        <v>167</v>
      </c>
      <c r="B115" s="50"/>
      <c r="C115" s="50"/>
      <c r="D115" s="50"/>
      <c r="E115" s="50"/>
      <c r="F115" s="50"/>
      <c r="G115" s="51"/>
      <c r="H115" s="8">
        <f>SUM(H6:H113)</f>
        <v>0</v>
      </c>
    </row>
    <row r="116" spans="1:8" ht="15.75" x14ac:dyDescent="0.25">
      <c r="A116" s="36" t="s">
        <v>123</v>
      </c>
      <c r="B116" s="36"/>
      <c r="C116" s="36"/>
      <c r="D116" s="36"/>
      <c r="E116" s="36"/>
      <c r="F116" s="36"/>
      <c r="G116" s="36"/>
      <c r="H116" s="14">
        <f>1-(H115/903416.55)</f>
        <v>1</v>
      </c>
    </row>
    <row r="120" spans="1:8" ht="90.75" customHeight="1" x14ac:dyDescent="0.25">
      <c r="A120" s="35" t="s">
        <v>186</v>
      </c>
      <c r="B120" s="35"/>
      <c r="C120" s="35"/>
      <c r="D120" s="35"/>
      <c r="E120" s="35"/>
      <c r="F120" s="35"/>
    </row>
  </sheetData>
  <mergeCells count="6">
    <mergeCell ref="A120:F120"/>
    <mergeCell ref="A116:G116"/>
    <mergeCell ref="A1:H2"/>
    <mergeCell ref="A3:H3"/>
    <mergeCell ref="A4:H4"/>
    <mergeCell ref="A115:G11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pamercato</dc:creator>
  <cp:lastModifiedBy>Utente</cp:lastModifiedBy>
  <cp:lastPrinted>2021-04-19T15:01:31Z</cp:lastPrinted>
  <dcterms:created xsi:type="dcterms:W3CDTF">2020-07-27T15:32:31Z</dcterms:created>
  <dcterms:modified xsi:type="dcterms:W3CDTF">2021-04-19T15:01:57Z</dcterms:modified>
</cp:coreProperties>
</file>